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BARU BIDANG PFM\PFM 2026\CADANGAN PANGAN PEMERINTAH\JADWAL\"/>
    </mc:Choice>
  </mc:AlternateContent>
  <xr:revisionPtr revIDLastSave="0" documentId="8_{8839E620-B568-4B74-BE87-8A52ABADA9FF}" xr6:coauthVersionLast="47" xr6:coauthVersionMax="47" xr10:uidLastSave="{00000000-0000-0000-0000-000000000000}"/>
  <bookViews>
    <workbookView xWindow="-110" yWindow="-110" windowWidth="19420" windowHeight="10420" xr2:uid="{D44AF80C-266F-4F77-9D58-B18C441C7BAF}"/>
  </bookViews>
  <sheets>
    <sheet name="jadwal" sheetId="1" r:id="rId1"/>
  </sheets>
  <definedNames>
    <definedName name="_xlnm.Print_Titles" localSheetId="0">jadwal!$1:$6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G36" i="1"/>
  <c r="F36" i="1"/>
  <c r="G35" i="1"/>
  <c r="F35" i="1"/>
  <c r="G34" i="1"/>
  <c r="F34" i="1"/>
  <c r="G33" i="1"/>
  <c r="F33" i="1"/>
  <c r="G32" i="1"/>
  <c r="F32" i="1"/>
  <c r="F37" i="1" s="1"/>
  <c r="E31" i="1"/>
  <c r="E38" i="1" s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F39" i="1"/>
  <c r="G39" i="1"/>
  <c r="F40" i="1"/>
  <c r="G40" i="1"/>
  <c r="F41" i="1"/>
  <c r="G41" i="1"/>
  <c r="F42" i="1"/>
  <c r="G42" i="1"/>
  <c r="F43" i="1"/>
  <c r="G43" i="1"/>
  <c r="F44" i="1"/>
  <c r="G44" i="1"/>
  <c r="E130" i="1"/>
  <c r="G129" i="1"/>
  <c r="F129" i="1"/>
  <c r="G128" i="1"/>
  <c r="F128" i="1"/>
  <c r="G127" i="1"/>
  <c r="F127" i="1"/>
  <c r="G126" i="1"/>
  <c r="F126" i="1"/>
  <c r="G125" i="1"/>
  <c r="F125" i="1"/>
  <c r="G37" i="1" l="1"/>
  <c r="G130" i="1"/>
  <c r="F31" i="1"/>
  <c r="F38" i="1" s="1"/>
  <c r="G31" i="1"/>
  <c r="F130" i="1"/>
  <c r="G38" i="1" l="1"/>
  <c r="E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E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E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E89" i="1"/>
  <c r="G88" i="1"/>
  <c r="F88" i="1"/>
  <c r="G87" i="1"/>
  <c r="F87" i="1"/>
  <c r="G86" i="1"/>
  <c r="F86" i="1"/>
  <c r="G85" i="1"/>
  <c r="F85" i="1"/>
  <c r="G84" i="1"/>
  <c r="F84" i="1"/>
  <c r="E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E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E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E46" i="1"/>
  <c r="G45" i="1"/>
  <c r="F45" i="1"/>
  <c r="E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E90" i="1" l="1"/>
  <c r="F89" i="1"/>
  <c r="G89" i="1"/>
  <c r="F83" i="1"/>
  <c r="F104" i="1"/>
  <c r="G104" i="1"/>
  <c r="G55" i="1"/>
  <c r="F116" i="1"/>
  <c r="G116" i="1"/>
  <c r="G83" i="1"/>
  <c r="F22" i="1"/>
  <c r="E56" i="1"/>
  <c r="G22" i="1"/>
  <c r="F124" i="1"/>
  <c r="G124" i="1"/>
  <c r="G71" i="1"/>
  <c r="F71" i="1"/>
  <c r="F46" i="1"/>
  <c r="G46" i="1"/>
  <c r="F55" i="1"/>
  <c r="G90" i="1" l="1"/>
  <c r="F90" i="1"/>
  <c r="G56" i="1"/>
  <c r="F56" i="1"/>
  <c r="E13" i="1"/>
  <c r="E23" i="1" s="1"/>
  <c r="E131" i="1" s="1"/>
  <c r="G12" i="1"/>
  <c r="F12" i="1"/>
  <c r="G11" i="1"/>
  <c r="F11" i="1"/>
  <c r="G10" i="1"/>
  <c r="F10" i="1"/>
  <c r="G9" i="1"/>
  <c r="F9" i="1"/>
  <c r="G8" i="1"/>
  <c r="F8" i="1"/>
  <c r="G7" i="1"/>
  <c r="F7" i="1"/>
  <c r="G13" i="1" l="1"/>
  <c r="G23" i="1" s="1"/>
  <c r="G131" i="1" s="1"/>
  <c r="F13" i="1"/>
  <c r="F23" i="1" s="1"/>
  <c r="F131" i="1" s="1"/>
</calcChain>
</file>

<file path=xl/sharedStrings.xml><?xml version="1.0" encoding="utf-8"?>
<sst xmlns="http://schemas.openxmlformats.org/spreadsheetml/2006/main" count="233" uniqueCount="157">
  <si>
    <t>JADWAL PENYALURAN BANTUAN PANGAN PEMERINTAH</t>
  </si>
  <si>
    <t>KABUPATEN GUNUNGKIDUL</t>
  </si>
  <si>
    <t>ALOKASI BULAN FEBRUARI DAN MARET 2026</t>
  </si>
  <si>
    <t>NO</t>
  </si>
  <si>
    <t>HARI / TANGGAL</t>
  </si>
  <si>
    <t>KAPANEWON</t>
  </si>
  <si>
    <t>KALURAHAN</t>
  </si>
  <si>
    <t>JUMLAH PBP</t>
  </si>
  <si>
    <t>JUMLAH TONASE</t>
  </si>
  <si>
    <t>Senin</t>
  </si>
  <si>
    <t>Panggang</t>
  </si>
  <si>
    <t>Giriharjo</t>
  </si>
  <si>
    <t>11 Mei 2026</t>
  </si>
  <si>
    <t>Girikarto</t>
  </si>
  <si>
    <t>1. DTT/DANOM</t>
  </si>
  <si>
    <t>Girimulyo</t>
  </si>
  <si>
    <t>2. FORM UNDANGAN</t>
  </si>
  <si>
    <t>Girisekar</t>
  </si>
  <si>
    <t>3. FORM BAST/SPTJM</t>
  </si>
  <si>
    <t>Girisuko</t>
  </si>
  <si>
    <t>masing-masing kalurahan 1 Titik distribusi</t>
  </si>
  <si>
    <t>Giriwungu</t>
  </si>
  <si>
    <t>Panggang Total</t>
  </si>
  <si>
    <t>Selasa</t>
  </si>
  <si>
    <t>Tanjungsari</t>
  </si>
  <si>
    <t>Banjarejo</t>
  </si>
  <si>
    <t>12 Mei 2026</t>
  </si>
  <si>
    <t>Hargosari</t>
  </si>
  <si>
    <t>Kemadang</t>
  </si>
  <si>
    <t>Kemiri</t>
  </si>
  <si>
    <t>Ngestirejo</t>
  </si>
  <si>
    <t>Tanjungsari Total</t>
  </si>
  <si>
    <t>Rabu</t>
  </si>
  <si>
    <t>Girisubo</t>
  </si>
  <si>
    <t>Balong</t>
  </si>
  <si>
    <t>13 Mei 2026</t>
  </si>
  <si>
    <t>Jepitu</t>
  </si>
  <si>
    <t>Jerukwudel</t>
  </si>
  <si>
    <t>Karangawen</t>
  </si>
  <si>
    <t>Nglindur</t>
  </si>
  <si>
    <t>Pucung</t>
  </si>
  <si>
    <t>Songbanyu</t>
  </si>
  <si>
    <t>Tileng</t>
  </si>
  <si>
    <t>Girisubo Total</t>
  </si>
  <si>
    <t>Nglipar</t>
  </si>
  <si>
    <t>Katongan</t>
  </si>
  <si>
    <t>18 Mei 2026</t>
  </si>
  <si>
    <t>Kedungkeris</t>
  </si>
  <si>
    <t>Kedungpoh</t>
  </si>
  <si>
    <t>Natah</t>
  </si>
  <si>
    <t>Pengkol</t>
  </si>
  <si>
    <t>Pilangrejo</t>
  </si>
  <si>
    <t>Nglipar Total</t>
  </si>
  <si>
    <t>Paliyan</t>
  </si>
  <si>
    <t>Giring</t>
  </si>
  <si>
    <t>19 Mei 2026</t>
  </si>
  <si>
    <t>Grogol</t>
  </si>
  <si>
    <t>Karangasem</t>
  </si>
  <si>
    <t>Karangduwet</t>
  </si>
  <si>
    <t>Mulusan</t>
  </si>
  <si>
    <t>Pampang</t>
  </si>
  <si>
    <t>Sodo</t>
  </si>
  <si>
    <t>Paliyan Total</t>
  </si>
  <si>
    <t>Purwosari</t>
  </si>
  <si>
    <t>Giriasih</t>
  </si>
  <si>
    <t>20 Mei 2026</t>
  </si>
  <si>
    <t>Giricahyo</t>
  </si>
  <si>
    <t>Girijati</t>
  </si>
  <si>
    <t>Giripurwo</t>
  </si>
  <si>
    <t>Giritirto</t>
  </si>
  <si>
    <t>Purwosari Total</t>
  </si>
  <si>
    <t>Playen</t>
  </si>
  <si>
    <t>Banaran</t>
  </si>
  <si>
    <t>Bandung</t>
  </si>
  <si>
    <t>Banyusoco</t>
  </si>
  <si>
    <t>Bleberan</t>
  </si>
  <si>
    <t>Dengok</t>
  </si>
  <si>
    <t>Gading</t>
  </si>
  <si>
    <t>Getas</t>
  </si>
  <si>
    <t>Logandeng</t>
  </si>
  <si>
    <t>Ngawu</t>
  </si>
  <si>
    <t>Ngleri</t>
  </si>
  <si>
    <t>Ngunut</t>
  </si>
  <si>
    <t>Plembutan</t>
  </si>
  <si>
    <t>Playen Total</t>
  </si>
  <si>
    <t>Kamis</t>
  </si>
  <si>
    <t>Patuk</t>
  </si>
  <si>
    <t>Beji</t>
  </si>
  <si>
    <t>21 Mei 2026</t>
  </si>
  <si>
    <t>Bunder</t>
  </si>
  <si>
    <t>Nglanggeran</t>
  </si>
  <si>
    <t>Nglegi</t>
  </si>
  <si>
    <t>Ngoro-oro</t>
  </si>
  <si>
    <t>Pengkok</t>
  </si>
  <si>
    <t>Putat</t>
  </si>
  <si>
    <t>Salam</t>
  </si>
  <si>
    <t>Semoyo</t>
  </si>
  <si>
    <t>Terbah</t>
  </si>
  <si>
    <t>Patuk Total</t>
  </si>
  <si>
    <t>Ponjong</t>
  </si>
  <si>
    <t>Bedoyo</t>
  </si>
  <si>
    <t>Genjahan</t>
  </si>
  <si>
    <t>Gombang</t>
  </si>
  <si>
    <t>Kenteng</t>
  </si>
  <si>
    <t>Sawahan</t>
  </si>
  <si>
    <t>Sidorejo</t>
  </si>
  <si>
    <t>Sumbergiri</t>
  </si>
  <si>
    <t>Tambakromo</t>
  </si>
  <si>
    <t>Umbulrejo</t>
  </si>
  <si>
    <t>Ponjong Total</t>
  </si>
  <si>
    <t>Rongkop</t>
  </si>
  <si>
    <t>Bohol</t>
  </si>
  <si>
    <t>25 Mei 2026</t>
  </si>
  <si>
    <t>Botodayaan</t>
  </si>
  <si>
    <t>Karangwuni</t>
  </si>
  <si>
    <t>Melikan</t>
  </si>
  <si>
    <t>Petir</t>
  </si>
  <si>
    <t>Pringombo</t>
  </si>
  <si>
    <t>Pucanganom</t>
  </si>
  <si>
    <t>Semugih</t>
  </si>
  <si>
    <t>Rongkop Total</t>
  </si>
  <si>
    <t>Saptosari</t>
  </si>
  <si>
    <t>Jetis</t>
  </si>
  <si>
    <t>Kanigoro</t>
  </si>
  <si>
    <t>Kepek</t>
  </si>
  <si>
    <t>Krambilsawit</t>
  </si>
  <si>
    <t>Monggol</t>
  </si>
  <si>
    <t>Ngloro</t>
  </si>
  <si>
    <t>Planjan</t>
  </si>
  <si>
    <t>Saptosari Total</t>
  </si>
  <si>
    <t>Tepus</t>
  </si>
  <si>
    <t>Giripanggung</t>
  </si>
  <si>
    <t>Purwodadi</t>
  </si>
  <si>
    <t>Sidoharjo</t>
  </si>
  <si>
    <t>Sumberwungu</t>
  </si>
  <si>
    <t>Tepus Total</t>
  </si>
  <si>
    <t>Wonosari</t>
  </si>
  <si>
    <t>Baleharjo</t>
  </si>
  <si>
    <t>Duwet</t>
  </si>
  <si>
    <t>Gari</t>
  </si>
  <si>
    <t>Karangrejek</t>
  </si>
  <si>
    <t>Karangtengah</t>
  </si>
  <si>
    <t>Mulo</t>
  </si>
  <si>
    <t>Piyaman</t>
  </si>
  <si>
    <t>Pulutan</t>
  </si>
  <si>
    <t>Selang</t>
  </si>
  <si>
    <t>Siraman</t>
  </si>
  <si>
    <t>Wareng</t>
  </si>
  <si>
    <t>Wunung</t>
  </si>
  <si>
    <t>Wonosari Total</t>
  </si>
  <si>
    <t>Jumlah per Hari</t>
  </si>
  <si>
    <t>BERAS</t>
  </si>
  <si>
    <t>MINYAK</t>
  </si>
  <si>
    <t>KETERANGAN</t>
  </si>
  <si>
    <t>Kabupaten Gunungkidul Total</t>
  </si>
  <si>
    <t>26 Mei 2026</t>
  </si>
  <si>
    <t>Kebutuhan administrasi dikirim H-2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</si>
</sst>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165" fontId="2" fillId="0" borderId="4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5" fontId="3" fillId="0" borderId="5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4" xfId="1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justify" vertical="center"/>
    </xf>
    <xf numFmtId="0" fontId="3" fillId="0" borderId="7" xfId="0" applyFont="1" applyBorder="1" applyAlignment="1">
      <alignment horizontal="left" vertical="center"/>
    </xf>
    <xf numFmtId="41" fontId="3" fillId="0" borderId="4" xfId="2" applyFont="1" applyBorder="1" applyAlignment="1">
      <alignment vertical="center"/>
    </xf>
    <xf numFmtId="15" fontId="3" fillId="0" borderId="7" xfId="0" quotePrefix="1" applyNumberFormat="1" applyFont="1" applyBorder="1" applyAlignment="1">
      <alignment horizontal="left" vertical="center"/>
    </xf>
    <xf numFmtId="15" fontId="3" fillId="0" borderId="4" xfId="0" quotePrefix="1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5" fontId="2" fillId="0" borderId="3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2" fillId="0" borderId="4" xfId="2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4" xfId="0" applyBorder="1"/>
    <xf numFmtId="3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6FD7-929E-4770-BA45-F3E5D072BACB}">
  <dimension ref="A1:H131"/>
  <sheetViews>
    <sheetView tabSelected="1" topLeftCell="A115" zoomScale="90" zoomScaleNormal="90" workbookViewId="0">
      <selection activeCell="B127" sqref="B127"/>
    </sheetView>
  </sheetViews>
  <sheetFormatPr defaultColWidth="11.58203125" defaultRowHeight="16" x14ac:dyDescent="0.4"/>
  <cols>
    <col min="1" max="1" width="4.6640625" style="26" customWidth="1"/>
    <col min="2" max="2" width="9.5" customWidth="1"/>
    <col min="3" max="3" width="11.83203125" customWidth="1"/>
    <col min="4" max="4" width="10.08203125" customWidth="1"/>
    <col min="5" max="5" width="9.5" customWidth="1"/>
    <col min="6" max="6" width="11.1640625" customWidth="1"/>
    <col min="7" max="7" width="8.6640625" customWidth="1"/>
    <col min="8" max="8" width="21.33203125" customWidth="1"/>
  </cols>
  <sheetData>
    <row r="1" spans="1:8" ht="14" customHeight="1" x14ac:dyDescent="0.4">
      <c r="A1" s="52" t="s">
        <v>0</v>
      </c>
      <c r="B1" s="52"/>
      <c r="C1" s="52"/>
      <c r="D1" s="52"/>
      <c r="E1" s="52"/>
      <c r="F1" s="52"/>
      <c r="G1" s="52"/>
      <c r="H1" s="52"/>
    </row>
    <row r="2" spans="1:8" ht="14" customHeight="1" x14ac:dyDescent="0.4">
      <c r="A2" s="53" t="s">
        <v>1</v>
      </c>
      <c r="B2" s="53"/>
      <c r="C2" s="53"/>
      <c r="D2" s="53"/>
      <c r="E2" s="53"/>
      <c r="F2" s="53"/>
      <c r="G2" s="53"/>
      <c r="H2" s="53"/>
    </row>
    <row r="3" spans="1:8" ht="14" customHeight="1" x14ac:dyDescent="0.4">
      <c r="A3" s="53" t="s">
        <v>2</v>
      </c>
      <c r="B3" s="53"/>
      <c r="C3" s="53"/>
      <c r="D3" s="53"/>
      <c r="E3" s="53"/>
      <c r="F3" s="53"/>
      <c r="G3" s="53"/>
      <c r="H3" s="53"/>
    </row>
    <row r="4" spans="1:8" ht="18" customHeight="1" x14ac:dyDescent="0.4">
      <c r="A4" s="23"/>
      <c r="B4" s="1"/>
      <c r="C4" s="1"/>
      <c r="D4" s="1"/>
      <c r="E4" s="1"/>
      <c r="F4" s="1"/>
      <c r="G4" s="1"/>
      <c r="H4" s="1"/>
    </row>
    <row r="5" spans="1:8" ht="19.5" customHeight="1" x14ac:dyDescent="0.4">
      <c r="A5" s="54" t="s">
        <v>3</v>
      </c>
      <c r="B5" s="54" t="s">
        <v>4</v>
      </c>
      <c r="C5" s="46" t="s">
        <v>5</v>
      </c>
      <c r="D5" s="46" t="s">
        <v>6</v>
      </c>
      <c r="E5" s="48" t="s">
        <v>7</v>
      </c>
      <c r="F5" s="56" t="s">
        <v>8</v>
      </c>
      <c r="G5" s="57"/>
      <c r="H5" s="46" t="s">
        <v>153</v>
      </c>
    </row>
    <row r="6" spans="1:8" ht="13" customHeight="1" x14ac:dyDescent="0.4">
      <c r="A6" s="55"/>
      <c r="B6" s="55"/>
      <c r="C6" s="47"/>
      <c r="D6" s="47"/>
      <c r="E6" s="49"/>
      <c r="F6" s="2" t="s">
        <v>151</v>
      </c>
      <c r="G6" s="3" t="s">
        <v>152</v>
      </c>
      <c r="H6" s="47"/>
    </row>
    <row r="7" spans="1:8" ht="15.5" customHeight="1" x14ac:dyDescent="0.4">
      <c r="A7" s="10">
        <v>1</v>
      </c>
      <c r="B7" s="4" t="s">
        <v>9</v>
      </c>
      <c r="C7" s="5" t="s">
        <v>10</v>
      </c>
      <c r="D7" s="5" t="s">
        <v>11</v>
      </c>
      <c r="E7" s="6">
        <v>466</v>
      </c>
      <c r="F7" s="7">
        <f t="shared" ref="F7:F12" si="0">E7*20</f>
        <v>9320</v>
      </c>
      <c r="G7" s="8">
        <f t="shared" ref="G7:G12" si="1">E7*4</f>
        <v>1864</v>
      </c>
      <c r="H7" s="9" t="s">
        <v>156</v>
      </c>
    </row>
    <row r="8" spans="1:8" ht="15.5" customHeight="1" x14ac:dyDescent="0.4">
      <c r="A8" s="10"/>
      <c r="B8" s="11" t="s">
        <v>12</v>
      </c>
      <c r="C8" s="5"/>
      <c r="D8" s="5" t="s">
        <v>13</v>
      </c>
      <c r="E8" s="6">
        <v>685</v>
      </c>
      <c r="F8" s="7">
        <f t="shared" si="0"/>
        <v>13700</v>
      </c>
      <c r="G8" s="8">
        <f t="shared" si="1"/>
        <v>2740</v>
      </c>
      <c r="H8" s="9" t="s">
        <v>14</v>
      </c>
    </row>
    <row r="9" spans="1:8" ht="15.5" customHeight="1" x14ac:dyDescent="0.4">
      <c r="A9" s="10"/>
      <c r="B9" s="10"/>
      <c r="C9" s="5"/>
      <c r="D9" s="5" t="s">
        <v>15</v>
      </c>
      <c r="E9" s="6">
        <v>992</v>
      </c>
      <c r="F9" s="7">
        <f t="shared" si="0"/>
        <v>19840</v>
      </c>
      <c r="G9" s="8">
        <f t="shared" si="1"/>
        <v>3968</v>
      </c>
      <c r="H9" s="9" t="s">
        <v>16</v>
      </c>
    </row>
    <row r="10" spans="1:8" ht="15.5" customHeight="1" x14ac:dyDescent="0.4">
      <c r="A10" s="10"/>
      <c r="B10" s="10"/>
      <c r="C10" s="5"/>
      <c r="D10" s="5" t="s">
        <v>17</v>
      </c>
      <c r="E10" s="6">
        <v>1295</v>
      </c>
      <c r="F10" s="7">
        <f t="shared" si="0"/>
        <v>25900</v>
      </c>
      <c r="G10" s="8">
        <f t="shared" si="1"/>
        <v>5180</v>
      </c>
      <c r="H10" s="9" t="s">
        <v>18</v>
      </c>
    </row>
    <row r="11" spans="1:8" ht="15.5" customHeight="1" x14ac:dyDescent="0.4">
      <c r="A11" s="10"/>
      <c r="B11" s="10"/>
      <c r="C11" s="5"/>
      <c r="D11" s="5" t="s">
        <v>19</v>
      </c>
      <c r="E11" s="6">
        <v>997</v>
      </c>
      <c r="F11" s="7">
        <f t="shared" si="0"/>
        <v>19940</v>
      </c>
      <c r="G11" s="8">
        <f t="shared" si="1"/>
        <v>3988</v>
      </c>
      <c r="H11" s="45" t="s">
        <v>20</v>
      </c>
    </row>
    <row r="12" spans="1:8" ht="15.5" customHeight="1" x14ac:dyDescent="0.4">
      <c r="A12" s="10"/>
      <c r="B12" s="10"/>
      <c r="C12" s="5"/>
      <c r="D12" s="5" t="s">
        <v>21</v>
      </c>
      <c r="E12" s="6">
        <v>429</v>
      </c>
      <c r="F12" s="7">
        <f t="shared" si="0"/>
        <v>8580</v>
      </c>
      <c r="G12" s="8">
        <f t="shared" si="1"/>
        <v>1716</v>
      </c>
      <c r="H12" s="45"/>
    </row>
    <row r="13" spans="1:8" ht="15.5" customHeight="1" x14ac:dyDescent="0.4">
      <c r="A13" s="3"/>
      <c r="B13" s="13"/>
      <c r="C13" s="14"/>
      <c r="D13" s="12" t="s">
        <v>22</v>
      </c>
      <c r="E13" s="15">
        <f>SUM(E7:E12)</f>
        <v>4864</v>
      </c>
      <c r="F13" s="15">
        <f t="shared" ref="F13:G13" si="2">SUM(F7:F12)</f>
        <v>97280</v>
      </c>
      <c r="G13" s="15">
        <f t="shared" si="2"/>
        <v>19456</v>
      </c>
      <c r="H13" s="16"/>
    </row>
    <row r="14" spans="1:8" ht="15.5" customHeight="1" x14ac:dyDescent="0.4">
      <c r="A14" s="24"/>
      <c r="B14" s="5"/>
      <c r="C14" s="5" t="s">
        <v>110</v>
      </c>
      <c r="D14" s="5" t="s">
        <v>111</v>
      </c>
      <c r="E14" s="18">
        <v>264</v>
      </c>
      <c r="F14" s="7">
        <f t="shared" ref="F14:F21" si="3">E14*20</f>
        <v>5280</v>
      </c>
      <c r="G14" s="8">
        <f t="shared" ref="G14:G21" si="4">E14*4</f>
        <v>1056</v>
      </c>
      <c r="H14" s="9" t="s">
        <v>156</v>
      </c>
    </row>
    <row r="15" spans="1:8" ht="15.5" customHeight="1" x14ac:dyDescent="0.4">
      <c r="A15" s="24"/>
      <c r="B15" s="20"/>
      <c r="C15" s="5"/>
      <c r="D15" s="5" t="s">
        <v>113</v>
      </c>
      <c r="E15" s="18">
        <v>1076</v>
      </c>
      <c r="F15" s="7">
        <f t="shared" si="3"/>
        <v>21520</v>
      </c>
      <c r="G15" s="8">
        <f t="shared" si="4"/>
        <v>4304</v>
      </c>
      <c r="H15" s="9" t="s">
        <v>14</v>
      </c>
    </row>
    <row r="16" spans="1:8" ht="15.5" customHeight="1" x14ac:dyDescent="0.4">
      <c r="A16" s="24"/>
      <c r="B16" s="5"/>
      <c r="C16" s="5"/>
      <c r="D16" s="5" t="s">
        <v>114</v>
      </c>
      <c r="E16" s="18">
        <v>630</v>
      </c>
      <c r="F16" s="7">
        <f t="shared" si="3"/>
        <v>12600</v>
      </c>
      <c r="G16" s="8">
        <f t="shared" si="4"/>
        <v>2520</v>
      </c>
      <c r="H16" s="9" t="s">
        <v>16</v>
      </c>
    </row>
    <row r="17" spans="1:8" ht="15.5" customHeight="1" x14ac:dyDescent="0.4">
      <c r="A17" s="24"/>
      <c r="B17" s="5"/>
      <c r="C17" s="5"/>
      <c r="D17" s="5" t="s">
        <v>115</v>
      </c>
      <c r="E17" s="18">
        <v>564</v>
      </c>
      <c r="F17" s="7">
        <f t="shared" si="3"/>
        <v>11280</v>
      </c>
      <c r="G17" s="8">
        <f t="shared" si="4"/>
        <v>2256</v>
      </c>
      <c r="H17" s="9" t="s">
        <v>18</v>
      </c>
    </row>
    <row r="18" spans="1:8" ht="15.5" customHeight="1" x14ac:dyDescent="0.4">
      <c r="A18" s="24"/>
      <c r="B18" s="5"/>
      <c r="C18" s="5"/>
      <c r="D18" s="5" t="s">
        <v>116</v>
      </c>
      <c r="E18" s="18">
        <v>732</v>
      </c>
      <c r="F18" s="7">
        <f t="shared" si="3"/>
        <v>14640</v>
      </c>
      <c r="G18" s="8">
        <f t="shared" si="4"/>
        <v>2928</v>
      </c>
      <c r="H18" s="45" t="s">
        <v>20</v>
      </c>
    </row>
    <row r="19" spans="1:8" ht="15.5" customHeight="1" x14ac:dyDescent="0.4">
      <c r="A19" s="24"/>
      <c r="B19" s="5"/>
      <c r="C19" s="5"/>
      <c r="D19" s="5" t="s">
        <v>117</v>
      </c>
      <c r="E19" s="18">
        <v>673</v>
      </c>
      <c r="F19" s="7">
        <f t="shared" si="3"/>
        <v>13460</v>
      </c>
      <c r="G19" s="8">
        <f t="shared" si="4"/>
        <v>2692</v>
      </c>
      <c r="H19" s="45"/>
    </row>
    <row r="20" spans="1:8" ht="15.5" customHeight="1" x14ac:dyDescent="0.4">
      <c r="A20" s="24"/>
      <c r="B20" s="5"/>
      <c r="C20" s="5"/>
      <c r="D20" s="5" t="s">
        <v>118</v>
      </c>
      <c r="E20" s="18">
        <v>892</v>
      </c>
      <c r="F20" s="7">
        <f t="shared" si="3"/>
        <v>17840</v>
      </c>
      <c r="G20" s="8">
        <f t="shared" si="4"/>
        <v>3568</v>
      </c>
      <c r="H20" s="16"/>
    </row>
    <row r="21" spans="1:8" ht="15.5" customHeight="1" x14ac:dyDescent="0.4">
      <c r="A21" s="29"/>
      <c r="B21" s="30"/>
      <c r="C21" s="30"/>
      <c r="D21" s="30" t="s">
        <v>119</v>
      </c>
      <c r="E21" s="18">
        <v>753</v>
      </c>
      <c r="F21" s="7">
        <f t="shared" si="3"/>
        <v>15060</v>
      </c>
      <c r="G21" s="8">
        <f t="shared" si="4"/>
        <v>3012</v>
      </c>
      <c r="H21" s="9"/>
    </row>
    <row r="22" spans="1:8" ht="15.5" customHeight="1" x14ac:dyDescent="0.4">
      <c r="A22" s="32"/>
      <c r="B22" s="33"/>
      <c r="C22" s="33"/>
      <c r="D22" s="34" t="s">
        <v>120</v>
      </c>
      <c r="E22" s="28">
        <f>SUM(E14:E21)</f>
        <v>5584</v>
      </c>
      <c r="F22" s="15">
        <f t="shared" ref="F22:G22" si="5">SUM(F14:F21)</f>
        <v>111680</v>
      </c>
      <c r="G22" s="15">
        <f t="shared" si="5"/>
        <v>22336</v>
      </c>
      <c r="H22" s="21"/>
    </row>
    <row r="23" spans="1:8" ht="15.5" customHeight="1" x14ac:dyDescent="0.4">
      <c r="A23" s="37"/>
      <c r="B23" s="13"/>
      <c r="C23" s="13"/>
      <c r="D23" s="38" t="s">
        <v>150</v>
      </c>
      <c r="E23" s="28">
        <f>E13+E22</f>
        <v>10448</v>
      </c>
      <c r="F23" s="28">
        <f t="shared" ref="F23:G23" si="6">F13+F22</f>
        <v>208960</v>
      </c>
      <c r="G23" s="28">
        <f t="shared" si="6"/>
        <v>41792</v>
      </c>
      <c r="H23" s="22"/>
    </row>
    <row r="24" spans="1:8" ht="15.5" customHeight="1" x14ac:dyDescent="0.4">
      <c r="A24" s="24">
        <v>2</v>
      </c>
      <c r="B24" s="17" t="s">
        <v>23</v>
      </c>
      <c r="C24" s="5" t="s">
        <v>44</v>
      </c>
      <c r="D24" s="5" t="s">
        <v>45</v>
      </c>
      <c r="E24" s="6">
        <v>898</v>
      </c>
      <c r="F24" s="7">
        <f t="shared" ref="F24:F30" si="7">E24*20</f>
        <v>17960</v>
      </c>
      <c r="G24" s="8">
        <f t="shared" ref="G24:G30" si="8">E24*4</f>
        <v>3592</v>
      </c>
      <c r="H24" s="9" t="s">
        <v>156</v>
      </c>
    </row>
    <row r="25" spans="1:8" ht="15.5" customHeight="1" x14ac:dyDescent="0.4">
      <c r="A25" s="24"/>
      <c r="B25" s="19" t="s">
        <v>26</v>
      </c>
      <c r="C25" s="5"/>
      <c r="D25" s="5" t="s">
        <v>47</v>
      </c>
      <c r="E25" s="6">
        <v>794</v>
      </c>
      <c r="F25" s="7">
        <f t="shared" si="7"/>
        <v>15880</v>
      </c>
      <c r="G25" s="8">
        <f t="shared" si="8"/>
        <v>3176</v>
      </c>
      <c r="H25" s="9" t="s">
        <v>14</v>
      </c>
    </row>
    <row r="26" spans="1:8" ht="15.5" customHeight="1" x14ac:dyDescent="0.4">
      <c r="A26" s="24"/>
      <c r="B26" s="5"/>
      <c r="C26" s="5"/>
      <c r="D26" s="5" t="s">
        <v>48</v>
      </c>
      <c r="E26" s="6">
        <v>1078</v>
      </c>
      <c r="F26" s="7">
        <f t="shared" si="7"/>
        <v>21560</v>
      </c>
      <c r="G26" s="8">
        <f t="shared" si="8"/>
        <v>4312</v>
      </c>
      <c r="H26" s="9" t="s">
        <v>16</v>
      </c>
    </row>
    <row r="27" spans="1:8" ht="15.5" customHeight="1" x14ac:dyDescent="0.4">
      <c r="A27" s="24"/>
      <c r="B27" s="5"/>
      <c r="C27" s="5"/>
      <c r="D27" s="5" t="s">
        <v>49</v>
      </c>
      <c r="E27" s="6">
        <v>764</v>
      </c>
      <c r="F27" s="7">
        <f t="shared" si="7"/>
        <v>15280</v>
      </c>
      <c r="G27" s="8">
        <f t="shared" si="8"/>
        <v>3056</v>
      </c>
      <c r="H27" s="9" t="s">
        <v>18</v>
      </c>
    </row>
    <row r="28" spans="1:8" ht="15.5" customHeight="1" x14ac:dyDescent="0.4">
      <c r="A28" s="24"/>
      <c r="B28" s="5"/>
      <c r="C28" s="5"/>
      <c r="D28" s="5" t="s">
        <v>44</v>
      </c>
      <c r="E28" s="6">
        <v>696</v>
      </c>
      <c r="F28" s="7">
        <f t="shared" si="7"/>
        <v>13920</v>
      </c>
      <c r="G28" s="8">
        <f t="shared" si="8"/>
        <v>2784</v>
      </c>
      <c r="H28" s="50" t="s">
        <v>20</v>
      </c>
    </row>
    <row r="29" spans="1:8" ht="15.5" customHeight="1" x14ac:dyDescent="0.4">
      <c r="A29" s="24"/>
      <c r="B29" s="5"/>
      <c r="C29" s="5"/>
      <c r="D29" s="5" t="s">
        <v>50</v>
      </c>
      <c r="E29" s="6">
        <v>1066</v>
      </c>
      <c r="F29" s="7">
        <f t="shared" si="7"/>
        <v>21320</v>
      </c>
      <c r="G29" s="8">
        <f t="shared" si="8"/>
        <v>4264</v>
      </c>
      <c r="H29" s="51"/>
    </row>
    <row r="30" spans="1:8" ht="15.5" customHeight="1" x14ac:dyDescent="0.4">
      <c r="A30" s="29"/>
      <c r="B30" s="30"/>
      <c r="C30" s="30"/>
      <c r="D30" s="30" t="s">
        <v>51</v>
      </c>
      <c r="E30" s="6">
        <v>670</v>
      </c>
      <c r="F30" s="7">
        <f t="shared" si="7"/>
        <v>13400</v>
      </c>
      <c r="G30" s="8">
        <f t="shared" si="8"/>
        <v>2680</v>
      </c>
      <c r="H30" s="5"/>
    </row>
    <row r="31" spans="1:8" ht="15.5" customHeight="1" x14ac:dyDescent="0.4">
      <c r="A31" s="37"/>
      <c r="B31" s="13"/>
      <c r="C31" s="13"/>
      <c r="D31" s="38" t="s">
        <v>52</v>
      </c>
      <c r="E31" s="28">
        <f>SUM(E24:E30)</f>
        <v>5966</v>
      </c>
      <c r="F31" s="15">
        <f t="shared" ref="F31:G31" si="9">SUM(F24:F30)</f>
        <v>119320</v>
      </c>
      <c r="G31" s="15">
        <f t="shared" si="9"/>
        <v>23864</v>
      </c>
      <c r="H31" s="5"/>
    </row>
    <row r="32" spans="1:8" ht="15.5" customHeight="1" x14ac:dyDescent="0.4">
      <c r="A32" s="10"/>
      <c r="B32" s="31"/>
      <c r="C32" s="31" t="s">
        <v>63</v>
      </c>
      <c r="D32" s="31" t="s">
        <v>64</v>
      </c>
      <c r="E32" s="18">
        <v>269</v>
      </c>
      <c r="F32" s="7">
        <f t="shared" ref="F32:F36" si="10">E32*20</f>
        <v>5380</v>
      </c>
      <c r="G32" s="8">
        <f t="shared" ref="G32:G36" si="11">E32*4</f>
        <v>1076</v>
      </c>
      <c r="H32" s="9" t="s">
        <v>156</v>
      </c>
    </row>
    <row r="33" spans="1:8" ht="15.5" customHeight="1" x14ac:dyDescent="0.4">
      <c r="A33" s="24"/>
      <c r="B33" s="20"/>
      <c r="C33" s="5"/>
      <c r="D33" s="5" t="s">
        <v>66</v>
      </c>
      <c r="E33" s="18">
        <v>789</v>
      </c>
      <c r="F33" s="7">
        <f t="shared" si="10"/>
        <v>15780</v>
      </c>
      <c r="G33" s="8">
        <f t="shared" si="11"/>
        <v>3156</v>
      </c>
      <c r="H33" s="9" t="s">
        <v>14</v>
      </c>
    </row>
    <row r="34" spans="1:8" ht="15.5" customHeight="1" x14ac:dyDescent="0.4">
      <c r="A34" s="24"/>
      <c r="B34" s="5"/>
      <c r="C34" s="5"/>
      <c r="D34" s="5" t="s">
        <v>67</v>
      </c>
      <c r="E34" s="18">
        <v>247</v>
      </c>
      <c r="F34" s="7">
        <f t="shared" si="10"/>
        <v>4940</v>
      </c>
      <c r="G34" s="8">
        <f t="shared" si="11"/>
        <v>988</v>
      </c>
      <c r="H34" s="9" t="s">
        <v>16</v>
      </c>
    </row>
    <row r="35" spans="1:8" ht="15.5" customHeight="1" x14ac:dyDescent="0.4">
      <c r="A35" s="24"/>
      <c r="B35" s="5"/>
      <c r="C35" s="5"/>
      <c r="D35" s="5" t="s">
        <v>68</v>
      </c>
      <c r="E35" s="18">
        <v>1885</v>
      </c>
      <c r="F35" s="7">
        <f t="shared" si="10"/>
        <v>37700</v>
      </c>
      <c r="G35" s="8">
        <f t="shared" si="11"/>
        <v>7540</v>
      </c>
      <c r="H35" s="9" t="s">
        <v>18</v>
      </c>
    </row>
    <row r="36" spans="1:8" ht="15.5" customHeight="1" x14ac:dyDescent="0.4">
      <c r="A36" s="29"/>
      <c r="B36" s="30"/>
      <c r="C36" s="30"/>
      <c r="D36" s="30" t="s">
        <v>69</v>
      </c>
      <c r="E36" s="18">
        <v>915</v>
      </c>
      <c r="F36" s="7">
        <f t="shared" si="10"/>
        <v>18300</v>
      </c>
      <c r="G36" s="8">
        <f t="shared" si="11"/>
        <v>3660</v>
      </c>
      <c r="H36" s="50" t="s">
        <v>20</v>
      </c>
    </row>
    <row r="37" spans="1:8" ht="15.5" customHeight="1" x14ac:dyDescent="0.4">
      <c r="A37" s="37"/>
      <c r="B37" s="13"/>
      <c r="C37" s="13"/>
      <c r="D37" s="38" t="s">
        <v>70</v>
      </c>
      <c r="E37" s="28">
        <f>SUM(E32:E36)</f>
        <v>4105</v>
      </c>
      <c r="F37" s="15">
        <f t="shared" ref="F37:G37" si="12">SUM(F32:F36)</f>
        <v>82100</v>
      </c>
      <c r="G37" s="15">
        <f t="shared" si="12"/>
        <v>16420</v>
      </c>
      <c r="H37" s="51"/>
    </row>
    <row r="38" spans="1:8" ht="15.5" customHeight="1" x14ac:dyDescent="0.4">
      <c r="A38" s="37"/>
      <c r="B38" s="13"/>
      <c r="C38" s="13"/>
      <c r="D38" s="38" t="s">
        <v>150</v>
      </c>
      <c r="E38" s="41">
        <f>E31+E37</f>
        <v>10071</v>
      </c>
      <c r="F38" s="41">
        <f t="shared" ref="F38:G38" si="13">F31+F37</f>
        <v>201420</v>
      </c>
      <c r="G38" s="41">
        <f t="shared" si="13"/>
        <v>40284</v>
      </c>
      <c r="H38" s="5"/>
    </row>
    <row r="39" spans="1:8" ht="15.5" customHeight="1" x14ac:dyDescent="0.4">
      <c r="A39" s="24">
        <v>3</v>
      </c>
      <c r="B39" s="5" t="s">
        <v>32</v>
      </c>
      <c r="C39" s="5" t="s">
        <v>53</v>
      </c>
      <c r="D39" s="5" t="s">
        <v>54</v>
      </c>
      <c r="E39" s="6">
        <v>576</v>
      </c>
      <c r="F39" s="7">
        <f t="shared" ref="F39:F45" si="14">E39*20</f>
        <v>11520</v>
      </c>
      <c r="G39" s="8">
        <f t="shared" ref="G39:G45" si="15">E39*4</f>
        <v>2304</v>
      </c>
      <c r="H39" s="9" t="s">
        <v>156</v>
      </c>
    </row>
    <row r="40" spans="1:8" ht="15.5" customHeight="1" x14ac:dyDescent="0.4">
      <c r="A40" s="24"/>
      <c r="B40" s="20" t="s">
        <v>35</v>
      </c>
      <c r="C40" s="5"/>
      <c r="D40" s="5" t="s">
        <v>56</v>
      </c>
      <c r="E40" s="6">
        <v>458</v>
      </c>
      <c r="F40" s="7">
        <f t="shared" si="14"/>
        <v>9160</v>
      </c>
      <c r="G40" s="8">
        <f t="shared" si="15"/>
        <v>1832</v>
      </c>
      <c r="H40" s="9" t="s">
        <v>14</v>
      </c>
    </row>
    <row r="41" spans="1:8" ht="15.5" customHeight="1" x14ac:dyDescent="0.4">
      <c r="A41" s="10"/>
      <c r="B41" s="10"/>
      <c r="C41" s="5"/>
      <c r="D41" s="5" t="s">
        <v>57</v>
      </c>
      <c r="E41" s="6">
        <v>1444</v>
      </c>
      <c r="F41" s="7">
        <f t="shared" si="14"/>
        <v>28880</v>
      </c>
      <c r="G41" s="8">
        <f t="shared" si="15"/>
        <v>5776</v>
      </c>
      <c r="H41" s="9" t="s">
        <v>16</v>
      </c>
    </row>
    <row r="42" spans="1:8" ht="15.5" customHeight="1" x14ac:dyDescent="0.4">
      <c r="A42" s="10"/>
      <c r="B42" s="10"/>
      <c r="C42" s="5"/>
      <c r="D42" s="5" t="s">
        <v>58</v>
      </c>
      <c r="E42" s="6">
        <v>1063</v>
      </c>
      <c r="F42" s="7">
        <f t="shared" si="14"/>
        <v>21260</v>
      </c>
      <c r="G42" s="8">
        <f t="shared" si="15"/>
        <v>4252</v>
      </c>
      <c r="H42" s="9" t="s">
        <v>18</v>
      </c>
    </row>
    <row r="43" spans="1:8" ht="15.5" customHeight="1" x14ac:dyDescent="0.4">
      <c r="A43" s="10"/>
      <c r="B43" s="10"/>
      <c r="C43" s="5"/>
      <c r="D43" s="5" t="s">
        <v>59</v>
      </c>
      <c r="E43" s="6">
        <v>942</v>
      </c>
      <c r="F43" s="7">
        <f t="shared" si="14"/>
        <v>18840</v>
      </c>
      <c r="G43" s="8">
        <f t="shared" si="15"/>
        <v>3768</v>
      </c>
      <c r="H43" s="50" t="s">
        <v>20</v>
      </c>
    </row>
    <row r="44" spans="1:8" ht="15.5" customHeight="1" x14ac:dyDescent="0.4">
      <c r="A44" s="10"/>
      <c r="B44" s="10"/>
      <c r="C44" s="5"/>
      <c r="D44" s="5" t="s">
        <v>60</v>
      </c>
      <c r="E44" s="6">
        <v>568</v>
      </c>
      <c r="F44" s="7">
        <f t="shared" si="14"/>
        <v>11360</v>
      </c>
      <c r="G44" s="8">
        <f t="shared" si="15"/>
        <v>2272</v>
      </c>
      <c r="H44" s="51"/>
    </row>
    <row r="45" spans="1:8" ht="15.5" customHeight="1" x14ac:dyDescent="0.4">
      <c r="A45" s="29"/>
      <c r="B45" s="30"/>
      <c r="C45" s="30"/>
      <c r="D45" s="30" t="s">
        <v>61</v>
      </c>
      <c r="E45" s="6">
        <v>812</v>
      </c>
      <c r="F45" s="7">
        <f t="shared" si="14"/>
        <v>16240</v>
      </c>
      <c r="G45" s="8">
        <f t="shared" si="15"/>
        <v>3248</v>
      </c>
      <c r="H45" s="16"/>
    </row>
    <row r="46" spans="1:8" ht="15.5" customHeight="1" x14ac:dyDescent="0.4">
      <c r="A46" s="37"/>
      <c r="B46" s="13"/>
      <c r="C46" s="13"/>
      <c r="D46" s="38" t="s">
        <v>62</v>
      </c>
      <c r="E46" s="28">
        <f>SUM(E39:E45)</f>
        <v>5863</v>
      </c>
      <c r="F46" s="15">
        <f t="shared" ref="F46:G46" si="16">SUM(F39:F45)</f>
        <v>117260</v>
      </c>
      <c r="G46" s="15">
        <f t="shared" si="16"/>
        <v>23452</v>
      </c>
      <c r="H46" s="9"/>
    </row>
    <row r="47" spans="1:8" ht="15.5" customHeight="1" x14ac:dyDescent="0.4">
      <c r="A47" s="24"/>
      <c r="B47" s="5"/>
      <c r="C47" s="5" t="s">
        <v>33</v>
      </c>
      <c r="D47" s="5" t="s">
        <v>34</v>
      </c>
      <c r="E47" s="6">
        <v>722</v>
      </c>
      <c r="F47" s="7">
        <f t="shared" ref="F47:F54" si="17">E47*20</f>
        <v>14440</v>
      </c>
      <c r="G47" s="8">
        <f t="shared" ref="G47:G54" si="18">E47*4</f>
        <v>2888</v>
      </c>
      <c r="H47" s="9" t="s">
        <v>156</v>
      </c>
    </row>
    <row r="48" spans="1:8" ht="15.5" customHeight="1" x14ac:dyDescent="0.4">
      <c r="A48" s="24"/>
      <c r="B48" s="20"/>
      <c r="C48" s="5"/>
      <c r="D48" s="5" t="s">
        <v>36</v>
      </c>
      <c r="E48" s="6">
        <v>629</v>
      </c>
      <c r="F48" s="7">
        <f t="shared" si="17"/>
        <v>12580</v>
      </c>
      <c r="G48" s="8">
        <f t="shared" si="18"/>
        <v>2516</v>
      </c>
      <c r="H48" s="9" t="s">
        <v>14</v>
      </c>
    </row>
    <row r="49" spans="1:8" ht="15.5" customHeight="1" x14ac:dyDescent="0.4">
      <c r="A49" s="24"/>
      <c r="B49" s="27"/>
      <c r="C49" s="5"/>
      <c r="D49" s="5" t="s">
        <v>37</v>
      </c>
      <c r="E49" s="6">
        <v>288</v>
      </c>
      <c r="F49" s="7">
        <f t="shared" si="17"/>
        <v>5760</v>
      </c>
      <c r="G49" s="8">
        <f t="shared" si="18"/>
        <v>1152</v>
      </c>
      <c r="H49" s="9" t="s">
        <v>16</v>
      </c>
    </row>
    <row r="50" spans="1:8" ht="15.5" customHeight="1" x14ac:dyDescent="0.4">
      <c r="A50" s="24"/>
      <c r="B50" s="27"/>
      <c r="C50" s="5"/>
      <c r="D50" s="5" t="s">
        <v>38</v>
      </c>
      <c r="E50" s="6">
        <v>245</v>
      </c>
      <c r="F50" s="7">
        <f t="shared" si="17"/>
        <v>4900</v>
      </c>
      <c r="G50" s="8">
        <f t="shared" si="18"/>
        <v>980</v>
      </c>
      <c r="H50" s="9" t="s">
        <v>18</v>
      </c>
    </row>
    <row r="51" spans="1:8" ht="15.5" customHeight="1" x14ac:dyDescent="0.4">
      <c r="A51" s="24"/>
      <c r="B51" s="27"/>
      <c r="C51" s="5"/>
      <c r="D51" s="5" t="s">
        <v>39</v>
      </c>
      <c r="E51" s="6">
        <v>467</v>
      </c>
      <c r="F51" s="7">
        <f t="shared" si="17"/>
        <v>9340</v>
      </c>
      <c r="G51" s="8">
        <f t="shared" si="18"/>
        <v>1868</v>
      </c>
      <c r="H51" s="50" t="s">
        <v>20</v>
      </c>
    </row>
    <row r="52" spans="1:8" ht="15.5" customHeight="1" x14ac:dyDescent="0.4">
      <c r="A52" s="24"/>
      <c r="B52" s="27"/>
      <c r="C52" s="5"/>
      <c r="D52" s="5" t="s">
        <v>40</v>
      </c>
      <c r="E52" s="6">
        <v>536</v>
      </c>
      <c r="F52" s="7">
        <f t="shared" si="17"/>
        <v>10720</v>
      </c>
      <c r="G52" s="8">
        <f t="shared" si="18"/>
        <v>2144</v>
      </c>
      <c r="H52" s="51"/>
    </row>
    <row r="53" spans="1:8" ht="15.5" customHeight="1" x14ac:dyDescent="0.4">
      <c r="A53" s="24"/>
      <c r="B53" s="27"/>
      <c r="C53" s="5"/>
      <c r="D53" s="5" t="s">
        <v>41</v>
      </c>
      <c r="E53" s="6">
        <v>742</v>
      </c>
      <c r="F53" s="7">
        <f t="shared" si="17"/>
        <v>14840</v>
      </c>
      <c r="G53" s="8">
        <f t="shared" si="18"/>
        <v>2968</v>
      </c>
      <c r="H53" s="16"/>
    </row>
    <row r="54" spans="1:8" ht="15.5" customHeight="1" x14ac:dyDescent="0.4">
      <c r="A54" s="29"/>
      <c r="B54" s="42"/>
      <c r="C54" s="30"/>
      <c r="D54" s="30" t="s">
        <v>42</v>
      </c>
      <c r="E54" s="6">
        <v>751</v>
      </c>
      <c r="F54" s="7">
        <f t="shared" si="17"/>
        <v>15020</v>
      </c>
      <c r="G54" s="8">
        <f t="shared" si="18"/>
        <v>3004</v>
      </c>
      <c r="H54" s="9"/>
    </row>
    <row r="55" spans="1:8" ht="15.5" customHeight="1" x14ac:dyDescent="0.4">
      <c r="A55" s="37"/>
      <c r="B55" s="13"/>
      <c r="C55" s="13"/>
      <c r="D55" s="38" t="s">
        <v>43</v>
      </c>
      <c r="E55" s="28">
        <f>SUM(E47:E54)</f>
        <v>4380</v>
      </c>
      <c r="F55" s="15">
        <f t="shared" ref="F55:G55" si="19">SUM(F47:F54)</f>
        <v>87600</v>
      </c>
      <c r="G55" s="15">
        <f t="shared" si="19"/>
        <v>17520</v>
      </c>
      <c r="H55" s="21"/>
    </row>
    <row r="56" spans="1:8" ht="15.5" customHeight="1" x14ac:dyDescent="0.4">
      <c r="A56" s="25"/>
      <c r="B56" s="35"/>
      <c r="C56" s="35"/>
      <c r="D56" s="36" t="s">
        <v>150</v>
      </c>
      <c r="E56" s="41">
        <f>E46+E55</f>
        <v>10243</v>
      </c>
      <c r="F56" s="41">
        <f t="shared" ref="F56:G56" si="20">F46+F55</f>
        <v>204860</v>
      </c>
      <c r="G56" s="41">
        <f t="shared" si="20"/>
        <v>40972</v>
      </c>
      <c r="H56" s="9"/>
    </row>
    <row r="57" spans="1:8" ht="15.5" customHeight="1" x14ac:dyDescent="0.4">
      <c r="A57" s="24">
        <v>4</v>
      </c>
      <c r="B57" s="5" t="s">
        <v>9</v>
      </c>
      <c r="C57" s="5" t="s">
        <v>136</v>
      </c>
      <c r="D57" s="5" t="s">
        <v>137</v>
      </c>
      <c r="E57" s="18">
        <v>477</v>
      </c>
      <c r="F57" s="7">
        <f t="shared" ref="F57:F70" si="21">E57*20</f>
        <v>9540</v>
      </c>
      <c r="G57" s="8">
        <f t="shared" ref="G57:G70" si="22">E57*4</f>
        <v>1908</v>
      </c>
      <c r="H57" s="9" t="s">
        <v>156</v>
      </c>
    </row>
    <row r="58" spans="1:8" ht="15.5" customHeight="1" x14ac:dyDescent="0.4">
      <c r="A58" s="24"/>
      <c r="B58" s="20" t="s">
        <v>46</v>
      </c>
      <c r="C58" s="5"/>
      <c r="D58" s="5" t="s">
        <v>138</v>
      </c>
      <c r="E58" s="18">
        <v>387</v>
      </c>
      <c r="F58" s="7">
        <f t="shared" si="21"/>
        <v>7740</v>
      </c>
      <c r="G58" s="8">
        <f t="shared" si="22"/>
        <v>1548</v>
      </c>
      <c r="H58" s="9" t="s">
        <v>14</v>
      </c>
    </row>
    <row r="59" spans="1:8" ht="15.5" customHeight="1" x14ac:dyDescent="0.4">
      <c r="A59" s="24"/>
      <c r="B59" s="5"/>
      <c r="C59" s="5"/>
      <c r="D59" s="5" t="s">
        <v>139</v>
      </c>
      <c r="E59" s="18">
        <v>941</v>
      </c>
      <c r="F59" s="7">
        <f t="shared" si="21"/>
        <v>18820</v>
      </c>
      <c r="G59" s="8">
        <f t="shared" si="22"/>
        <v>3764</v>
      </c>
      <c r="H59" s="9" t="s">
        <v>16</v>
      </c>
    </row>
    <row r="60" spans="1:8" ht="15.5" customHeight="1" x14ac:dyDescent="0.4">
      <c r="A60" s="24"/>
      <c r="B60" s="5"/>
      <c r="C60" s="5"/>
      <c r="D60" s="5" t="s">
        <v>140</v>
      </c>
      <c r="E60" s="18">
        <v>832</v>
      </c>
      <c r="F60" s="7">
        <f t="shared" si="21"/>
        <v>16640</v>
      </c>
      <c r="G60" s="8">
        <f t="shared" si="22"/>
        <v>3328</v>
      </c>
      <c r="H60" s="9" t="s">
        <v>18</v>
      </c>
    </row>
    <row r="61" spans="1:8" ht="15.5" customHeight="1" x14ac:dyDescent="0.4">
      <c r="A61" s="24"/>
      <c r="B61" s="5"/>
      <c r="C61" s="5"/>
      <c r="D61" s="5" t="s">
        <v>141</v>
      </c>
      <c r="E61" s="18">
        <v>1159</v>
      </c>
      <c r="F61" s="7">
        <f t="shared" si="21"/>
        <v>23180</v>
      </c>
      <c r="G61" s="8">
        <f t="shared" si="22"/>
        <v>4636</v>
      </c>
      <c r="H61" s="45" t="s">
        <v>20</v>
      </c>
    </row>
    <row r="62" spans="1:8" ht="15.5" customHeight="1" x14ac:dyDescent="0.4">
      <c r="A62" s="24"/>
      <c r="B62" s="5"/>
      <c r="C62" s="5"/>
      <c r="D62" s="5" t="s">
        <v>124</v>
      </c>
      <c r="E62" s="18">
        <v>578</v>
      </c>
      <c r="F62" s="7">
        <f t="shared" si="21"/>
        <v>11560</v>
      </c>
      <c r="G62" s="8">
        <f t="shared" si="22"/>
        <v>2312</v>
      </c>
      <c r="H62" s="45"/>
    </row>
    <row r="63" spans="1:8" ht="15.5" customHeight="1" x14ac:dyDescent="0.4">
      <c r="A63" s="24"/>
      <c r="B63" s="5"/>
      <c r="C63" s="5"/>
      <c r="D63" s="5" t="s">
        <v>142</v>
      </c>
      <c r="E63" s="18">
        <v>737</v>
      </c>
      <c r="F63" s="7">
        <f t="shared" si="21"/>
        <v>14740</v>
      </c>
      <c r="G63" s="8">
        <f t="shared" si="22"/>
        <v>2948</v>
      </c>
      <c r="H63" s="5"/>
    </row>
    <row r="64" spans="1:8" ht="15.5" customHeight="1" x14ac:dyDescent="0.4">
      <c r="A64" s="24"/>
      <c r="B64" s="5"/>
      <c r="C64" s="5"/>
      <c r="D64" s="5" t="s">
        <v>143</v>
      </c>
      <c r="E64" s="18">
        <v>933</v>
      </c>
      <c r="F64" s="7">
        <f t="shared" si="21"/>
        <v>18660</v>
      </c>
      <c r="G64" s="8">
        <f t="shared" si="22"/>
        <v>3732</v>
      </c>
      <c r="H64" s="5"/>
    </row>
    <row r="65" spans="1:8" ht="15.5" customHeight="1" x14ac:dyDescent="0.4">
      <c r="A65" s="24"/>
      <c r="B65" s="5"/>
      <c r="C65" s="5"/>
      <c r="D65" s="5" t="s">
        <v>144</v>
      </c>
      <c r="E65" s="18">
        <v>711</v>
      </c>
      <c r="F65" s="7">
        <f t="shared" si="21"/>
        <v>14220</v>
      </c>
      <c r="G65" s="8">
        <f t="shared" si="22"/>
        <v>2844</v>
      </c>
      <c r="H65" s="5"/>
    </row>
    <row r="66" spans="1:8" ht="15.5" customHeight="1" x14ac:dyDescent="0.4">
      <c r="A66" s="24"/>
      <c r="B66" s="5"/>
      <c r="C66" s="5"/>
      <c r="D66" s="5" t="s">
        <v>145</v>
      </c>
      <c r="E66" s="18">
        <v>594</v>
      </c>
      <c r="F66" s="7">
        <f t="shared" si="21"/>
        <v>11880</v>
      </c>
      <c r="G66" s="8">
        <f t="shared" si="22"/>
        <v>2376</v>
      </c>
      <c r="H66" s="5"/>
    </row>
    <row r="67" spans="1:8" ht="15.5" customHeight="1" x14ac:dyDescent="0.4">
      <c r="A67" s="24"/>
      <c r="B67" s="5"/>
      <c r="C67" s="5"/>
      <c r="D67" s="5" t="s">
        <v>146</v>
      </c>
      <c r="E67" s="18">
        <v>603</v>
      </c>
      <c r="F67" s="7">
        <f t="shared" si="21"/>
        <v>12060</v>
      </c>
      <c r="G67" s="8">
        <f t="shared" si="22"/>
        <v>2412</v>
      </c>
      <c r="H67" s="5"/>
    </row>
    <row r="68" spans="1:8" ht="15.5" customHeight="1" x14ac:dyDescent="0.4">
      <c r="A68" s="24"/>
      <c r="B68" s="5"/>
      <c r="C68" s="5"/>
      <c r="D68" s="5" t="s">
        <v>147</v>
      </c>
      <c r="E68" s="18">
        <v>614</v>
      </c>
      <c r="F68" s="7">
        <f t="shared" si="21"/>
        <v>12280</v>
      </c>
      <c r="G68" s="8">
        <f t="shared" si="22"/>
        <v>2456</v>
      </c>
      <c r="H68" s="5"/>
    </row>
    <row r="69" spans="1:8" ht="15.5" customHeight="1" x14ac:dyDescent="0.4">
      <c r="A69" s="24"/>
      <c r="B69" s="5"/>
      <c r="C69" s="5"/>
      <c r="D69" s="5" t="s">
        <v>136</v>
      </c>
      <c r="E69" s="18">
        <v>500</v>
      </c>
      <c r="F69" s="7">
        <f t="shared" si="21"/>
        <v>10000</v>
      </c>
      <c r="G69" s="8">
        <f t="shared" si="22"/>
        <v>2000</v>
      </c>
      <c r="H69" s="5"/>
    </row>
    <row r="70" spans="1:8" ht="15.5" customHeight="1" x14ac:dyDescent="0.4">
      <c r="A70" s="29"/>
      <c r="B70" s="30"/>
      <c r="C70" s="30"/>
      <c r="D70" s="30" t="s">
        <v>148</v>
      </c>
      <c r="E70" s="18">
        <v>609</v>
      </c>
      <c r="F70" s="7">
        <f t="shared" si="21"/>
        <v>12180</v>
      </c>
      <c r="G70" s="8">
        <f t="shared" si="22"/>
        <v>2436</v>
      </c>
      <c r="H70" s="5"/>
    </row>
    <row r="71" spans="1:8" ht="15.5" customHeight="1" x14ac:dyDescent="0.4">
      <c r="A71" s="37"/>
      <c r="B71" s="13"/>
      <c r="C71" s="13"/>
      <c r="D71" s="38" t="s">
        <v>149</v>
      </c>
      <c r="E71" s="28">
        <f>SUM(E57:E70)</f>
        <v>9675</v>
      </c>
      <c r="F71" s="15">
        <f t="shared" ref="F71:G71" si="23">SUM(F57:F70)</f>
        <v>193500</v>
      </c>
      <c r="G71" s="15">
        <f t="shared" si="23"/>
        <v>38700</v>
      </c>
      <c r="H71" s="5"/>
    </row>
    <row r="72" spans="1:8" ht="15.5" customHeight="1" x14ac:dyDescent="0.4">
      <c r="A72" s="24">
        <v>5</v>
      </c>
      <c r="B72" s="5" t="s">
        <v>23</v>
      </c>
      <c r="C72" s="5" t="s">
        <v>86</v>
      </c>
      <c r="D72" s="5" t="s">
        <v>87</v>
      </c>
      <c r="E72" s="6">
        <v>457</v>
      </c>
      <c r="F72" s="7">
        <f t="shared" ref="F72:F82" si="24">E72*20</f>
        <v>9140</v>
      </c>
      <c r="G72" s="8">
        <f t="shared" ref="G72:G82" si="25">E72*4</f>
        <v>1828</v>
      </c>
      <c r="H72" s="9" t="s">
        <v>156</v>
      </c>
    </row>
    <row r="73" spans="1:8" ht="15.5" customHeight="1" x14ac:dyDescent="0.4">
      <c r="A73" s="24"/>
      <c r="B73" s="20" t="s">
        <v>55</v>
      </c>
      <c r="C73" s="5"/>
      <c r="D73" s="5" t="s">
        <v>89</v>
      </c>
      <c r="E73" s="6">
        <v>579</v>
      </c>
      <c r="F73" s="7">
        <f t="shared" si="24"/>
        <v>11580</v>
      </c>
      <c r="G73" s="8">
        <f t="shared" si="25"/>
        <v>2316</v>
      </c>
      <c r="H73" s="9" t="s">
        <v>14</v>
      </c>
    </row>
    <row r="74" spans="1:8" ht="15.5" customHeight="1" x14ac:dyDescent="0.4">
      <c r="A74" s="24"/>
      <c r="B74" s="5"/>
      <c r="C74" s="5"/>
      <c r="D74" s="5" t="s">
        <v>90</v>
      </c>
      <c r="E74" s="6">
        <v>460</v>
      </c>
      <c r="F74" s="7">
        <f t="shared" si="24"/>
        <v>9200</v>
      </c>
      <c r="G74" s="8">
        <f t="shared" si="25"/>
        <v>1840</v>
      </c>
      <c r="H74" s="9" t="s">
        <v>16</v>
      </c>
    </row>
    <row r="75" spans="1:8" ht="15.5" customHeight="1" x14ac:dyDescent="0.4">
      <c r="A75" s="24"/>
      <c r="B75" s="5"/>
      <c r="C75" s="5"/>
      <c r="D75" s="5" t="s">
        <v>91</v>
      </c>
      <c r="E75" s="6">
        <v>592</v>
      </c>
      <c r="F75" s="7">
        <f t="shared" si="24"/>
        <v>11840</v>
      </c>
      <c r="G75" s="8">
        <f t="shared" si="25"/>
        <v>2368</v>
      </c>
      <c r="H75" s="9" t="s">
        <v>18</v>
      </c>
    </row>
    <row r="76" spans="1:8" ht="15.5" customHeight="1" x14ac:dyDescent="0.4">
      <c r="A76" s="24"/>
      <c r="B76" s="5"/>
      <c r="C76" s="5"/>
      <c r="D76" s="5" t="s">
        <v>92</v>
      </c>
      <c r="E76" s="6">
        <v>529</v>
      </c>
      <c r="F76" s="7">
        <f t="shared" si="24"/>
        <v>10580</v>
      </c>
      <c r="G76" s="8">
        <f t="shared" si="25"/>
        <v>2116</v>
      </c>
      <c r="H76" s="50" t="s">
        <v>20</v>
      </c>
    </row>
    <row r="77" spans="1:8" ht="15.5" customHeight="1" x14ac:dyDescent="0.4">
      <c r="A77" s="24"/>
      <c r="B77" s="5"/>
      <c r="C77" s="5"/>
      <c r="D77" s="5" t="s">
        <v>86</v>
      </c>
      <c r="E77" s="6">
        <v>294</v>
      </c>
      <c r="F77" s="7">
        <f t="shared" si="24"/>
        <v>5880</v>
      </c>
      <c r="G77" s="8">
        <f t="shared" si="25"/>
        <v>1176</v>
      </c>
      <c r="H77" s="51"/>
    </row>
    <row r="78" spans="1:8" ht="15.5" customHeight="1" x14ac:dyDescent="0.4">
      <c r="A78" s="24"/>
      <c r="B78" s="5"/>
      <c r="C78" s="5"/>
      <c r="D78" s="5" t="s">
        <v>93</v>
      </c>
      <c r="E78" s="6">
        <v>440</v>
      </c>
      <c r="F78" s="7">
        <f t="shared" si="24"/>
        <v>8800</v>
      </c>
      <c r="G78" s="8">
        <f t="shared" si="25"/>
        <v>1760</v>
      </c>
      <c r="H78" s="16"/>
    </row>
    <row r="79" spans="1:8" ht="15.5" customHeight="1" x14ac:dyDescent="0.4">
      <c r="A79" s="24"/>
      <c r="B79" s="5"/>
      <c r="C79" s="5"/>
      <c r="D79" s="5" t="s">
        <v>94</v>
      </c>
      <c r="E79" s="6">
        <v>669</v>
      </c>
      <c r="F79" s="7">
        <f t="shared" si="24"/>
        <v>13380</v>
      </c>
      <c r="G79" s="8">
        <f t="shared" si="25"/>
        <v>2676</v>
      </c>
      <c r="H79" s="9"/>
    </row>
    <row r="80" spans="1:8" ht="15.5" customHeight="1" x14ac:dyDescent="0.4">
      <c r="A80" s="24"/>
      <c r="B80" s="5"/>
      <c r="C80" s="5"/>
      <c r="D80" s="5" t="s">
        <v>95</v>
      </c>
      <c r="E80" s="6">
        <v>460</v>
      </c>
      <c r="F80" s="7">
        <f t="shared" si="24"/>
        <v>9200</v>
      </c>
      <c r="G80" s="8">
        <f t="shared" si="25"/>
        <v>1840</v>
      </c>
      <c r="H80" s="45"/>
    </row>
    <row r="81" spans="1:8" ht="15.5" customHeight="1" x14ac:dyDescent="0.4">
      <c r="A81" s="24"/>
      <c r="B81" s="5"/>
      <c r="C81" s="5"/>
      <c r="D81" s="5" t="s">
        <v>96</v>
      </c>
      <c r="E81" s="6">
        <v>521</v>
      </c>
      <c r="F81" s="7">
        <f t="shared" si="24"/>
        <v>10420</v>
      </c>
      <c r="G81" s="8">
        <f t="shared" si="25"/>
        <v>2084</v>
      </c>
      <c r="H81" s="45"/>
    </row>
    <row r="82" spans="1:8" ht="15.5" customHeight="1" x14ac:dyDescent="0.4">
      <c r="A82" s="29"/>
      <c r="B82" s="30"/>
      <c r="C82" s="30"/>
      <c r="D82" s="30" t="s">
        <v>97</v>
      </c>
      <c r="E82" s="6">
        <v>535</v>
      </c>
      <c r="F82" s="7">
        <f t="shared" si="24"/>
        <v>10700</v>
      </c>
      <c r="G82" s="8">
        <f t="shared" si="25"/>
        <v>2140</v>
      </c>
      <c r="H82" s="22"/>
    </row>
    <row r="83" spans="1:8" ht="15.5" customHeight="1" x14ac:dyDescent="0.4">
      <c r="A83" s="37"/>
      <c r="B83" s="13"/>
      <c r="C83" s="13"/>
      <c r="D83" s="38" t="s">
        <v>98</v>
      </c>
      <c r="E83" s="28">
        <f>SUM(E72:E82)</f>
        <v>5536</v>
      </c>
      <c r="F83" s="15">
        <f t="shared" ref="F83:G83" si="26">SUM(F72:F82)</f>
        <v>110720</v>
      </c>
      <c r="G83" s="15">
        <f t="shared" si="26"/>
        <v>22144</v>
      </c>
      <c r="H83" s="5"/>
    </row>
    <row r="84" spans="1:8" ht="15.5" customHeight="1" x14ac:dyDescent="0.4">
      <c r="A84" s="10"/>
      <c r="B84" s="17"/>
      <c r="C84" s="31" t="s">
        <v>24</v>
      </c>
      <c r="D84" s="31" t="s">
        <v>25</v>
      </c>
      <c r="E84" s="18">
        <v>997</v>
      </c>
      <c r="F84" s="7">
        <f>E84*20</f>
        <v>19940</v>
      </c>
      <c r="G84" s="8">
        <f>E84*4</f>
        <v>3988</v>
      </c>
      <c r="H84" s="9" t="s">
        <v>156</v>
      </c>
    </row>
    <row r="85" spans="1:8" ht="15.5" customHeight="1" x14ac:dyDescent="0.4">
      <c r="A85" s="24"/>
      <c r="B85" s="19"/>
      <c r="C85" s="5"/>
      <c r="D85" s="5" t="s">
        <v>27</v>
      </c>
      <c r="E85" s="18">
        <v>1157</v>
      </c>
      <c r="F85" s="7">
        <f>E85*20</f>
        <v>23140</v>
      </c>
      <c r="G85" s="8">
        <f>E85*4</f>
        <v>4628</v>
      </c>
      <c r="H85" s="9" t="s">
        <v>14</v>
      </c>
    </row>
    <row r="86" spans="1:8" ht="15.5" customHeight="1" x14ac:dyDescent="0.4">
      <c r="A86" s="24"/>
      <c r="B86" s="5"/>
      <c r="C86" s="5"/>
      <c r="D86" s="5" t="s">
        <v>28</v>
      </c>
      <c r="E86" s="18">
        <v>963</v>
      </c>
      <c r="F86" s="7">
        <f>E86*20</f>
        <v>19260</v>
      </c>
      <c r="G86" s="8">
        <f>E86*4</f>
        <v>3852</v>
      </c>
      <c r="H86" s="9" t="s">
        <v>16</v>
      </c>
    </row>
    <row r="87" spans="1:8" ht="15.5" customHeight="1" x14ac:dyDescent="0.4">
      <c r="A87" s="24"/>
      <c r="B87" s="5"/>
      <c r="C87" s="5"/>
      <c r="D87" s="5" t="s">
        <v>29</v>
      </c>
      <c r="E87" s="18">
        <v>922</v>
      </c>
      <c r="F87" s="7">
        <f>E87*20</f>
        <v>18440</v>
      </c>
      <c r="G87" s="8">
        <f>E87*4</f>
        <v>3688</v>
      </c>
      <c r="H87" s="9" t="s">
        <v>18</v>
      </c>
    </row>
    <row r="88" spans="1:8" ht="15.5" customHeight="1" x14ac:dyDescent="0.4">
      <c r="A88" s="24"/>
      <c r="B88" s="5"/>
      <c r="C88" s="5"/>
      <c r="D88" s="5" t="s">
        <v>30</v>
      </c>
      <c r="E88" s="18">
        <v>950</v>
      </c>
      <c r="F88" s="7">
        <f>E88*20</f>
        <v>19000</v>
      </c>
      <c r="G88" s="8">
        <f>E88*4</f>
        <v>3800</v>
      </c>
      <c r="H88" s="50" t="s">
        <v>20</v>
      </c>
    </row>
    <row r="89" spans="1:8" ht="15.5" customHeight="1" x14ac:dyDescent="0.4">
      <c r="A89" s="23"/>
      <c r="B89" s="33"/>
      <c r="C89" s="14"/>
      <c r="D89" s="43" t="s">
        <v>31</v>
      </c>
      <c r="E89" s="15">
        <f>SUM(E84:E88)</f>
        <v>4989</v>
      </c>
      <c r="F89" s="15">
        <f t="shared" ref="F89:G89" si="27">SUM(F84:F88)</f>
        <v>99780</v>
      </c>
      <c r="G89" s="15">
        <f t="shared" si="27"/>
        <v>19956</v>
      </c>
      <c r="H89" s="51"/>
    </row>
    <row r="90" spans="1:8" ht="15.5" customHeight="1" x14ac:dyDescent="0.4">
      <c r="A90" s="37"/>
      <c r="B90" s="13"/>
      <c r="C90" s="13"/>
      <c r="D90" s="38" t="s">
        <v>150</v>
      </c>
      <c r="E90" s="41">
        <f>E83+E89</f>
        <v>10525</v>
      </c>
      <c r="F90" s="41">
        <f t="shared" ref="F90:G90" si="28">F83+F89</f>
        <v>210500</v>
      </c>
      <c r="G90" s="41">
        <f t="shared" si="28"/>
        <v>42100</v>
      </c>
      <c r="H90" s="21"/>
    </row>
    <row r="91" spans="1:8" ht="15.5" customHeight="1" x14ac:dyDescent="0.4">
      <c r="A91" s="24">
        <v>6</v>
      </c>
      <c r="B91" s="5" t="s">
        <v>32</v>
      </c>
      <c r="C91" s="5" t="s">
        <v>71</v>
      </c>
      <c r="D91" s="5" t="s">
        <v>72</v>
      </c>
      <c r="E91" s="6">
        <v>747</v>
      </c>
      <c r="F91" s="7">
        <f t="shared" ref="F91:F103" si="29">E91*20</f>
        <v>14940</v>
      </c>
      <c r="G91" s="8">
        <f t="shared" ref="G91:G103" si="30">E91*4</f>
        <v>2988</v>
      </c>
      <c r="H91" s="9" t="s">
        <v>156</v>
      </c>
    </row>
    <row r="92" spans="1:8" ht="15.5" customHeight="1" x14ac:dyDescent="0.4">
      <c r="A92" s="24"/>
      <c r="B92" s="20" t="s">
        <v>65</v>
      </c>
      <c r="C92" s="5"/>
      <c r="D92" s="5" t="s">
        <v>73</v>
      </c>
      <c r="E92" s="6">
        <v>464</v>
      </c>
      <c r="F92" s="7">
        <f t="shared" si="29"/>
        <v>9280</v>
      </c>
      <c r="G92" s="8">
        <f t="shared" si="30"/>
        <v>1856</v>
      </c>
      <c r="H92" s="9" t="s">
        <v>14</v>
      </c>
    </row>
    <row r="93" spans="1:8" ht="15.5" customHeight="1" x14ac:dyDescent="0.4">
      <c r="A93" s="24"/>
      <c r="B93" s="5"/>
      <c r="C93" s="5"/>
      <c r="D93" s="5" t="s">
        <v>74</v>
      </c>
      <c r="E93" s="6">
        <v>1142</v>
      </c>
      <c r="F93" s="7">
        <f t="shared" si="29"/>
        <v>22840</v>
      </c>
      <c r="G93" s="8">
        <f t="shared" si="30"/>
        <v>4568</v>
      </c>
      <c r="H93" s="9" t="s">
        <v>16</v>
      </c>
    </row>
    <row r="94" spans="1:8" ht="15.5" customHeight="1" x14ac:dyDescent="0.4">
      <c r="A94" s="24"/>
      <c r="B94" s="5"/>
      <c r="C94" s="5"/>
      <c r="D94" s="5" t="s">
        <v>75</v>
      </c>
      <c r="E94" s="6">
        <v>963</v>
      </c>
      <c r="F94" s="7">
        <f t="shared" si="29"/>
        <v>19260</v>
      </c>
      <c r="G94" s="8">
        <f t="shared" si="30"/>
        <v>3852</v>
      </c>
      <c r="H94" s="9" t="s">
        <v>18</v>
      </c>
    </row>
    <row r="95" spans="1:8" ht="15.5" customHeight="1" x14ac:dyDescent="0.4">
      <c r="A95" s="24"/>
      <c r="B95" s="5"/>
      <c r="C95" s="5"/>
      <c r="D95" s="5" t="s">
        <v>76</v>
      </c>
      <c r="E95" s="6">
        <v>450</v>
      </c>
      <c r="F95" s="7">
        <f t="shared" si="29"/>
        <v>9000</v>
      </c>
      <c r="G95" s="8">
        <f t="shared" si="30"/>
        <v>1800</v>
      </c>
      <c r="H95" s="50" t="s">
        <v>20</v>
      </c>
    </row>
    <row r="96" spans="1:8" ht="15.5" customHeight="1" x14ac:dyDescent="0.4">
      <c r="A96" s="24"/>
      <c r="B96" s="5"/>
      <c r="C96" s="5"/>
      <c r="D96" s="5" t="s">
        <v>77</v>
      </c>
      <c r="E96" s="6">
        <v>680</v>
      </c>
      <c r="F96" s="7">
        <f t="shared" si="29"/>
        <v>13600</v>
      </c>
      <c r="G96" s="8">
        <f t="shared" si="30"/>
        <v>2720</v>
      </c>
      <c r="H96" s="51"/>
    </row>
    <row r="97" spans="1:8" ht="15.5" customHeight="1" x14ac:dyDescent="0.4">
      <c r="A97" s="24"/>
      <c r="B97" s="5"/>
      <c r="C97" s="5"/>
      <c r="D97" s="5" t="s">
        <v>78</v>
      </c>
      <c r="E97" s="6">
        <v>1147</v>
      </c>
      <c r="F97" s="7">
        <f t="shared" si="29"/>
        <v>22940</v>
      </c>
      <c r="G97" s="8">
        <f t="shared" si="30"/>
        <v>4588</v>
      </c>
      <c r="H97" s="5"/>
    </row>
    <row r="98" spans="1:8" ht="15.5" customHeight="1" x14ac:dyDescent="0.4">
      <c r="A98" s="24"/>
      <c r="B98" s="5"/>
      <c r="C98" s="5"/>
      <c r="D98" s="5" t="s">
        <v>79</v>
      </c>
      <c r="E98" s="6">
        <v>835</v>
      </c>
      <c r="F98" s="7">
        <f t="shared" si="29"/>
        <v>16700</v>
      </c>
      <c r="G98" s="8">
        <f t="shared" si="30"/>
        <v>3340</v>
      </c>
      <c r="H98" s="5"/>
    </row>
    <row r="99" spans="1:8" ht="15.5" customHeight="1" x14ac:dyDescent="0.4">
      <c r="A99" s="24"/>
      <c r="B99" s="5"/>
      <c r="C99" s="5"/>
      <c r="D99" s="5" t="s">
        <v>80</v>
      </c>
      <c r="E99" s="6">
        <v>462</v>
      </c>
      <c r="F99" s="7">
        <f t="shared" si="29"/>
        <v>9240</v>
      </c>
      <c r="G99" s="8">
        <f t="shared" si="30"/>
        <v>1848</v>
      </c>
      <c r="H99" s="5"/>
    </row>
    <row r="100" spans="1:8" ht="15.5" customHeight="1" x14ac:dyDescent="0.4">
      <c r="A100" s="24"/>
      <c r="B100" s="5"/>
      <c r="C100" s="5"/>
      <c r="D100" s="5" t="s">
        <v>81</v>
      </c>
      <c r="E100" s="6">
        <v>467</v>
      </c>
      <c r="F100" s="7">
        <f t="shared" si="29"/>
        <v>9340</v>
      </c>
      <c r="G100" s="8">
        <f t="shared" si="30"/>
        <v>1868</v>
      </c>
      <c r="H100" s="5"/>
    </row>
    <row r="101" spans="1:8" ht="15.5" customHeight="1" x14ac:dyDescent="0.4">
      <c r="A101" s="24"/>
      <c r="B101" s="5"/>
      <c r="C101" s="5"/>
      <c r="D101" s="5" t="s">
        <v>82</v>
      </c>
      <c r="E101" s="6">
        <v>326</v>
      </c>
      <c r="F101" s="7">
        <f t="shared" si="29"/>
        <v>6520</v>
      </c>
      <c r="G101" s="8">
        <f t="shared" si="30"/>
        <v>1304</v>
      </c>
      <c r="H101" s="5"/>
    </row>
    <row r="102" spans="1:8" ht="15.5" customHeight="1" x14ac:dyDescent="0.4">
      <c r="A102" s="24"/>
      <c r="B102" s="5"/>
      <c r="C102" s="5"/>
      <c r="D102" s="5" t="s">
        <v>71</v>
      </c>
      <c r="E102" s="6">
        <v>589</v>
      </c>
      <c r="F102" s="7">
        <f t="shared" si="29"/>
        <v>11780</v>
      </c>
      <c r="G102" s="8">
        <f t="shared" si="30"/>
        <v>2356</v>
      </c>
      <c r="H102" s="5"/>
    </row>
    <row r="103" spans="1:8" ht="15.5" customHeight="1" x14ac:dyDescent="0.4">
      <c r="A103" s="29"/>
      <c r="B103" s="30"/>
      <c r="C103" s="30"/>
      <c r="D103" s="30" t="s">
        <v>83</v>
      </c>
      <c r="E103" s="6">
        <v>816</v>
      </c>
      <c r="F103" s="7">
        <f t="shared" si="29"/>
        <v>16320</v>
      </c>
      <c r="G103" s="8">
        <f t="shared" si="30"/>
        <v>3264</v>
      </c>
      <c r="H103" s="5"/>
    </row>
    <row r="104" spans="1:8" ht="15.5" customHeight="1" x14ac:dyDescent="0.4">
      <c r="A104" s="37"/>
      <c r="B104" s="13"/>
      <c r="C104" s="13"/>
      <c r="D104" s="38" t="s">
        <v>84</v>
      </c>
      <c r="E104" s="28">
        <f>SUM(E91:E103)</f>
        <v>9088</v>
      </c>
      <c r="F104" s="15">
        <f t="shared" ref="F104:G104" si="31">SUM(F91:F103)</f>
        <v>181760</v>
      </c>
      <c r="G104" s="15">
        <f t="shared" si="31"/>
        <v>36352</v>
      </c>
      <c r="H104" s="5"/>
    </row>
    <row r="105" spans="1:8" ht="15.5" customHeight="1" x14ac:dyDescent="0.4">
      <c r="A105" s="24">
        <v>7</v>
      </c>
      <c r="B105" s="5" t="s">
        <v>85</v>
      </c>
      <c r="C105" s="5" t="s">
        <v>99</v>
      </c>
      <c r="D105" s="5" t="s">
        <v>100</v>
      </c>
      <c r="E105" s="18">
        <v>540</v>
      </c>
      <c r="F105" s="7">
        <f t="shared" ref="F105:F115" si="32">E105*20</f>
        <v>10800</v>
      </c>
      <c r="G105" s="8">
        <f t="shared" ref="G105:G115" si="33">E105*4</f>
        <v>2160</v>
      </c>
      <c r="H105" s="9" t="s">
        <v>156</v>
      </c>
    </row>
    <row r="106" spans="1:8" ht="15.5" customHeight="1" x14ac:dyDescent="0.4">
      <c r="A106" s="24"/>
      <c r="B106" s="20" t="s">
        <v>88</v>
      </c>
      <c r="C106" s="5"/>
      <c r="D106" s="5" t="s">
        <v>101</v>
      </c>
      <c r="E106" s="18">
        <v>812</v>
      </c>
      <c r="F106" s="7">
        <f t="shared" si="32"/>
        <v>16240</v>
      </c>
      <c r="G106" s="8">
        <f t="shared" si="33"/>
        <v>3248</v>
      </c>
      <c r="H106" s="9" t="s">
        <v>14</v>
      </c>
    </row>
    <row r="107" spans="1:8" ht="15.5" customHeight="1" x14ac:dyDescent="0.4">
      <c r="A107" s="24"/>
      <c r="B107" s="5"/>
      <c r="C107" s="5"/>
      <c r="D107" s="5" t="s">
        <v>102</v>
      </c>
      <c r="E107" s="18">
        <v>571</v>
      </c>
      <c r="F107" s="7">
        <f t="shared" si="32"/>
        <v>11420</v>
      </c>
      <c r="G107" s="8">
        <f t="shared" si="33"/>
        <v>2284</v>
      </c>
      <c r="H107" s="9" t="s">
        <v>16</v>
      </c>
    </row>
    <row r="108" spans="1:8" ht="15.5" customHeight="1" x14ac:dyDescent="0.4">
      <c r="A108" s="24"/>
      <c r="B108" s="5"/>
      <c r="C108" s="5"/>
      <c r="D108" s="5" t="s">
        <v>57</v>
      </c>
      <c r="E108" s="18">
        <v>438</v>
      </c>
      <c r="F108" s="7">
        <f t="shared" si="32"/>
        <v>8760</v>
      </c>
      <c r="G108" s="8">
        <f t="shared" si="33"/>
        <v>1752</v>
      </c>
      <c r="H108" s="9" t="s">
        <v>18</v>
      </c>
    </row>
    <row r="109" spans="1:8" ht="15.5" customHeight="1" x14ac:dyDescent="0.4">
      <c r="A109" s="24"/>
      <c r="B109" s="5"/>
      <c r="C109" s="5"/>
      <c r="D109" s="5" t="s">
        <v>103</v>
      </c>
      <c r="E109" s="18">
        <v>648</v>
      </c>
      <c r="F109" s="7">
        <f t="shared" si="32"/>
        <v>12960</v>
      </c>
      <c r="G109" s="8">
        <f t="shared" si="33"/>
        <v>2592</v>
      </c>
      <c r="H109" s="50" t="s">
        <v>20</v>
      </c>
    </row>
    <row r="110" spans="1:8" ht="15.5" customHeight="1" x14ac:dyDescent="0.4">
      <c r="A110" s="24"/>
      <c r="B110" s="5"/>
      <c r="C110" s="5"/>
      <c r="D110" s="5" t="s">
        <v>99</v>
      </c>
      <c r="E110" s="18">
        <v>537</v>
      </c>
      <c r="F110" s="7">
        <f t="shared" si="32"/>
        <v>10740</v>
      </c>
      <c r="G110" s="8">
        <f t="shared" si="33"/>
        <v>2148</v>
      </c>
      <c r="H110" s="51"/>
    </row>
    <row r="111" spans="1:8" ht="15.5" customHeight="1" x14ac:dyDescent="0.4">
      <c r="A111" s="24"/>
      <c r="B111" s="5"/>
      <c r="C111" s="5"/>
      <c r="D111" s="5" t="s">
        <v>104</v>
      </c>
      <c r="E111" s="18">
        <v>1199</v>
      </c>
      <c r="F111" s="7">
        <f t="shared" si="32"/>
        <v>23980</v>
      </c>
      <c r="G111" s="8">
        <f t="shared" si="33"/>
        <v>4796</v>
      </c>
      <c r="H111" s="5"/>
    </row>
    <row r="112" spans="1:8" ht="15.5" customHeight="1" x14ac:dyDescent="0.4">
      <c r="A112" s="24"/>
      <c r="B112" s="5"/>
      <c r="C112" s="5"/>
      <c r="D112" s="5" t="s">
        <v>105</v>
      </c>
      <c r="E112" s="18">
        <v>1812</v>
      </c>
      <c r="F112" s="7">
        <f t="shared" si="32"/>
        <v>36240</v>
      </c>
      <c r="G112" s="8">
        <f t="shared" si="33"/>
        <v>7248</v>
      </c>
      <c r="H112" s="5"/>
    </row>
    <row r="113" spans="1:8" ht="15.5" customHeight="1" x14ac:dyDescent="0.4">
      <c r="A113" s="24"/>
      <c r="B113" s="5"/>
      <c r="C113" s="5"/>
      <c r="D113" s="5" t="s">
        <v>106</v>
      </c>
      <c r="E113" s="18">
        <v>895</v>
      </c>
      <c r="F113" s="7">
        <f t="shared" si="32"/>
        <v>17900</v>
      </c>
      <c r="G113" s="8">
        <f t="shared" si="33"/>
        <v>3580</v>
      </c>
      <c r="H113" s="5"/>
    </row>
    <row r="114" spans="1:8" ht="15.5" customHeight="1" x14ac:dyDescent="0.4">
      <c r="A114" s="24"/>
      <c r="B114" s="5"/>
      <c r="C114" s="5"/>
      <c r="D114" s="5" t="s">
        <v>107</v>
      </c>
      <c r="E114" s="18">
        <v>842</v>
      </c>
      <c r="F114" s="7">
        <f t="shared" si="32"/>
        <v>16840</v>
      </c>
      <c r="G114" s="8">
        <f t="shared" si="33"/>
        <v>3368</v>
      </c>
      <c r="H114" s="5"/>
    </row>
    <row r="115" spans="1:8" ht="15.5" customHeight="1" x14ac:dyDescent="0.4">
      <c r="A115" s="29"/>
      <c r="B115" s="30"/>
      <c r="C115" s="30"/>
      <c r="D115" s="30" t="s">
        <v>108</v>
      </c>
      <c r="E115" s="18">
        <v>1599</v>
      </c>
      <c r="F115" s="7">
        <f t="shared" si="32"/>
        <v>31980</v>
      </c>
      <c r="G115" s="8">
        <f t="shared" si="33"/>
        <v>6396</v>
      </c>
      <c r="H115" s="5"/>
    </row>
    <row r="116" spans="1:8" ht="15.5" customHeight="1" x14ac:dyDescent="0.4">
      <c r="A116" s="37"/>
      <c r="B116" s="13"/>
      <c r="C116" s="13"/>
      <c r="D116" s="38" t="s">
        <v>109</v>
      </c>
      <c r="E116" s="28">
        <f>SUM(E105:E115)</f>
        <v>9893</v>
      </c>
      <c r="F116" s="15">
        <f t="shared" ref="F116:G116" si="34">SUM(F105:F115)</f>
        <v>197860</v>
      </c>
      <c r="G116" s="15">
        <f t="shared" si="34"/>
        <v>39572</v>
      </c>
      <c r="H116" s="5"/>
    </row>
    <row r="117" spans="1:8" ht="15.5" customHeight="1" x14ac:dyDescent="0.4">
      <c r="A117" s="24">
        <v>8</v>
      </c>
      <c r="B117" s="5" t="s">
        <v>9</v>
      </c>
      <c r="C117" s="5" t="s">
        <v>121</v>
      </c>
      <c r="D117" s="5" t="s">
        <v>122</v>
      </c>
      <c r="E117" s="18">
        <v>963</v>
      </c>
      <c r="F117" s="7">
        <f t="shared" ref="F117:F123" si="35">E117*20</f>
        <v>19260</v>
      </c>
      <c r="G117" s="8">
        <f t="shared" ref="G117:G123" si="36">E117*4</f>
        <v>3852</v>
      </c>
      <c r="H117" s="9" t="s">
        <v>156</v>
      </c>
    </row>
    <row r="118" spans="1:8" ht="15.5" customHeight="1" x14ac:dyDescent="0.4">
      <c r="A118" s="24"/>
      <c r="B118" s="20" t="s">
        <v>112</v>
      </c>
      <c r="C118" s="5"/>
      <c r="D118" s="5" t="s">
        <v>123</v>
      </c>
      <c r="E118" s="18">
        <v>1494</v>
      </c>
      <c r="F118" s="7">
        <f t="shared" si="35"/>
        <v>29880</v>
      </c>
      <c r="G118" s="8">
        <f t="shared" si="36"/>
        <v>5976</v>
      </c>
      <c r="H118" s="9" t="s">
        <v>14</v>
      </c>
    </row>
    <row r="119" spans="1:8" ht="15.5" customHeight="1" x14ac:dyDescent="0.4">
      <c r="A119" s="24"/>
      <c r="B119" s="5"/>
      <c r="C119" s="5"/>
      <c r="D119" s="5" t="s">
        <v>124</v>
      </c>
      <c r="E119" s="18">
        <v>1188</v>
      </c>
      <c r="F119" s="7">
        <f t="shared" si="35"/>
        <v>23760</v>
      </c>
      <c r="G119" s="8">
        <f t="shared" si="36"/>
        <v>4752</v>
      </c>
      <c r="H119" s="9" t="s">
        <v>16</v>
      </c>
    </row>
    <row r="120" spans="1:8" ht="15.5" customHeight="1" x14ac:dyDescent="0.4">
      <c r="A120" s="24"/>
      <c r="B120" s="5"/>
      <c r="C120" s="5"/>
      <c r="D120" s="5" t="s">
        <v>125</v>
      </c>
      <c r="E120" s="18">
        <v>1268</v>
      </c>
      <c r="F120" s="7">
        <f t="shared" si="35"/>
        <v>25360</v>
      </c>
      <c r="G120" s="8">
        <f t="shared" si="36"/>
        <v>5072</v>
      </c>
      <c r="H120" s="9" t="s">
        <v>18</v>
      </c>
    </row>
    <row r="121" spans="1:8" ht="15.5" customHeight="1" x14ac:dyDescent="0.4">
      <c r="A121" s="24"/>
      <c r="B121" s="5"/>
      <c r="C121" s="5"/>
      <c r="D121" s="5" t="s">
        <v>126</v>
      </c>
      <c r="E121" s="18">
        <v>1185</v>
      </c>
      <c r="F121" s="7">
        <f t="shared" si="35"/>
        <v>23700</v>
      </c>
      <c r="G121" s="8">
        <f t="shared" si="36"/>
        <v>4740</v>
      </c>
      <c r="H121" s="44"/>
    </row>
    <row r="122" spans="1:8" ht="15.5" customHeight="1" x14ac:dyDescent="0.4">
      <c r="A122" s="24"/>
      <c r="B122" s="5"/>
      <c r="C122" s="5"/>
      <c r="D122" s="5" t="s">
        <v>127</v>
      </c>
      <c r="E122" s="18">
        <v>765</v>
      </c>
      <c r="F122" s="7">
        <f t="shared" si="35"/>
        <v>15300</v>
      </c>
      <c r="G122" s="8">
        <f t="shared" si="36"/>
        <v>3060</v>
      </c>
      <c r="H122" s="45" t="s">
        <v>20</v>
      </c>
    </row>
    <row r="123" spans="1:8" ht="15.5" customHeight="1" x14ac:dyDescent="0.4">
      <c r="A123" s="29"/>
      <c r="B123" s="30"/>
      <c r="C123" s="30"/>
      <c r="D123" s="30" t="s">
        <v>128</v>
      </c>
      <c r="E123" s="18">
        <v>1479</v>
      </c>
      <c r="F123" s="7">
        <f t="shared" si="35"/>
        <v>29580</v>
      </c>
      <c r="G123" s="8">
        <f t="shared" si="36"/>
        <v>5916</v>
      </c>
      <c r="H123" s="45"/>
    </row>
    <row r="124" spans="1:8" ht="15.5" customHeight="1" x14ac:dyDescent="0.4">
      <c r="A124" s="32"/>
      <c r="B124" s="33"/>
      <c r="C124" s="33"/>
      <c r="D124" s="34" t="s">
        <v>129</v>
      </c>
      <c r="E124" s="28">
        <f>SUM(E117:E123)</f>
        <v>8342</v>
      </c>
      <c r="F124" s="15">
        <f t="shared" ref="F124:G124" si="37">SUM(F117:F123)</f>
        <v>166840</v>
      </c>
      <c r="G124" s="15">
        <f t="shared" si="37"/>
        <v>33368</v>
      </c>
      <c r="H124" s="5"/>
    </row>
    <row r="125" spans="1:8" ht="15.5" customHeight="1" x14ac:dyDescent="0.4">
      <c r="A125" s="10">
        <v>9</v>
      </c>
      <c r="B125" s="5" t="s">
        <v>23</v>
      </c>
      <c r="C125" s="31" t="s">
        <v>130</v>
      </c>
      <c r="D125" s="31" t="s">
        <v>131</v>
      </c>
      <c r="E125" s="18">
        <v>1309</v>
      </c>
      <c r="F125" s="7">
        <f t="shared" ref="F125:F129" si="38">E125*20</f>
        <v>26180</v>
      </c>
      <c r="G125" s="8">
        <f t="shared" ref="G125:G129" si="39">E125*4</f>
        <v>5236</v>
      </c>
      <c r="H125" s="9" t="s">
        <v>156</v>
      </c>
    </row>
    <row r="126" spans="1:8" ht="15.5" customHeight="1" x14ac:dyDescent="0.4">
      <c r="A126" s="24"/>
      <c r="B126" s="20" t="s">
        <v>155</v>
      </c>
      <c r="C126" s="5"/>
      <c r="D126" s="5" t="s">
        <v>132</v>
      </c>
      <c r="E126" s="18">
        <v>1596</v>
      </c>
      <c r="F126" s="7">
        <f t="shared" si="38"/>
        <v>31920</v>
      </c>
      <c r="G126" s="8">
        <f t="shared" si="39"/>
        <v>6384</v>
      </c>
      <c r="H126" s="9" t="s">
        <v>14</v>
      </c>
    </row>
    <row r="127" spans="1:8" ht="15.5" customHeight="1" x14ac:dyDescent="0.4">
      <c r="A127" s="24"/>
      <c r="B127" s="5"/>
      <c r="C127" s="5"/>
      <c r="D127" s="5" t="s">
        <v>133</v>
      </c>
      <c r="E127" s="18">
        <v>1198</v>
      </c>
      <c r="F127" s="7">
        <f t="shared" si="38"/>
        <v>23960</v>
      </c>
      <c r="G127" s="8">
        <f t="shared" si="39"/>
        <v>4792</v>
      </c>
      <c r="H127" s="9" t="s">
        <v>16</v>
      </c>
    </row>
    <row r="128" spans="1:8" ht="15.5" customHeight="1" x14ac:dyDescent="0.4">
      <c r="A128" s="24"/>
      <c r="B128" s="5"/>
      <c r="C128" s="5"/>
      <c r="D128" s="5" t="s">
        <v>134</v>
      </c>
      <c r="E128" s="18">
        <v>1118</v>
      </c>
      <c r="F128" s="7">
        <f t="shared" si="38"/>
        <v>22360</v>
      </c>
      <c r="G128" s="8">
        <f t="shared" si="39"/>
        <v>4472</v>
      </c>
      <c r="H128" s="9" t="s">
        <v>18</v>
      </c>
    </row>
    <row r="129" spans="1:8" ht="15.5" customHeight="1" x14ac:dyDescent="0.4">
      <c r="A129" s="29"/>
      <c r="B129" s="30"/>
      <c r="C129" s="30"/>
      <c r="D129" s="30" t="s">
        <v>130</v>
      </c>
      <c r="E129" s="18">
        <v>1874</v>
      </c>
      <c r="F129" s="7">
        <f t="shared" si="38"/>
        <v>37480</v>
      </c>
      <c r="G129" s="8">
        <f t="shared" si="39"/>
        <v>7496</v>
      </c>
      <c r="H129" s="50" t="s">
        <v>20</v>
      </c>
    </row>
    <row r="130" spans="1:8" ht="15.5" customHeight="1" x14ac:dyDescent="0.4">
      <c r="A130" s="39"/>
      <c r="B130" s="40"/>
      <c r="C130" s="13"/>
      <c r="D130" s="38" t="s">
        <v>135</v>
      </c>
      <c r="E130" s="28">
        <f>SUM(E125:E129)</f>
        <v>7095</v>
      </c>
      <c r="F130" s="15">
        <f t="shared" ref="F130:G130" si="40">SUM(F125:F129)</f>
        <v>141900</v>
      </c>
      <c r="G130" s="15">
        <f t="shared" si="40"/>
        <v>28380</v>
      </c>
      <c r="H130" s="51"/>
    </row>
    <row r="131" spans="1:8" ht="15.5" customHeight="1" x14ac:dyDescent="0.4">
      <c r="A131" s="37"/>
      <c r="B131" s="13"/>
      <c r="C131" s="13"/>
      <c r="D131" s="38" t="s">
        <v>154</v>
      </c>
      <c r="E131" s="28">
        <f>E124+E130+E116+E104+E90+E71+E56+E38+E23</f>
        <v>85380</v>
      </c>
      <c r="F131" s="28">
        <f>F124+F130+F116+F104+F90+F71+F56+F38+F23</f>
        <v>1707600</v>
      </c>
      <c r="G131" s="28">
        <f>G124+G130+G116+G104+G90+G71+G56+G38+G23</f>
        <v>341520</v>
      </c>
      <c r="H131" s="5"/>
    </row>
  </sheetData>
  <mergeCells count="24">
    <mergeCell ref="H129:H130"/>
    <mergeCell ref="H36:H37"/>
    <mergeCell ref="A1:H1"/>
    <mergeCell ref="A2:H2"/>
    <mergeCell ref="A3:H3"/>
    <mergeCell ref="A5:A6"/>
    <mergeCell ref="B5:B6"/>
    <mergeCell ref="F5:G5"/>
    <mergeCell ref="H122:H123"/>
    <mergeCell ref="C5:C6"/>
    <mergeCell ref="D5:D6"/>
    <mergeCell ref="E5:E6"/>
    <mergeCell ref="H5:H6"/>
    <mergeCell ref="H95:H96"/>
    <mergeCell ref="H109:H110"/>
    <mergeCell ref="H51:H52"/>
    <mergeCell ref="H61:H62"/>
    <mergeCell ref="H76:H77"/>
    <mergeCell ref="H80:H81"/>
    <mergeCell ref="H88:H89"/>
    <mergeCell ref="H11:H12"/>
    <mergeCell ref="H18:H19"/>
    <mergeCell ref="H28:H29"/>
    <mergeCell ref="H43:H44"/>
  </mergeCells>
  <pageMargins left="0.51181102362204722" right="0.51181102362204722" top="0.74803149606299213" bottom="0.74803149606299213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jadwal</vt:lpstr>
      <vt:lpstr>jadwal!Print_Titles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5</dc:creator>
  <cp:lastModifiedBy>User 5</cp:lastModifiedBy>
  <dcterms:created xsi:type="dcterms:W3CDTF">2026-05-04T05:57:47Z</dcterms:created>
  <dcterms:modified xsi:type="dcterms:W3CDTF">2026-05-05T00:01:35Z</dcterms:modified>
</cp:coreProperties>
</file>